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240" windowWidth="15480" windowHeight="11640" activeTab="0"/>
  </bookViews>
  <sheets>
    <sheet name="ESKO bowling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<sst xmlns="http://schemas.openxmlformats.org/spreadsheetml/2006/main" count="25" uniqueCount="25">
  <si>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</si>
  <si>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</si>
  <si>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</si>
  <si>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</si>
  <si>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</si>
  <si>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</si>
  <si>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</si>
  <si>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</si>
  <si>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</si>
  <si>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</si>
  <si>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</si>
  <si>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</si>
  <si>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Křenková</t>
  </si>
  <si>
    <t>Lehnerová</t>
  </si>
  <si>
    <t>Würzová</t>
  </si>
  <si>
    <t>Chytková</t>
  </si>
  <si>
    <t>Chytka</t>
  </si>
  <si>
    <t>průměr hry :</t>
  </si>
  <si>
    <t>27.6.2011 - ESKO BOWLING CUP - soupeřem je tvůj průměr ...</t>
  </si>
  <si>
    <t>Čepelák</t>
  </si>
  <si>
    <t>Kožíšková</t>
  </si>
  <si>
    <t>Zikmund</t>
  </si>
  <si>
    <t>Zikmundová</t>
  </si>
  <si>
    <t>Kandrová</t>
  </si>
  <si>
    <t>Mrviš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</si>
</sst>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5" fontId="2" fillId="4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2" fillId="0" borderId="0" xfId="0" applyFont="1" applyAlignment="1">
      <alignment horizontal="right"/>
    </xf>
    <xf numFmtId="14" fontId="7" fillId="3" borderId="7" xfId="0" applyNumberFormat="1" applyFont="1" applyFill="1" applyBorder="1" applyAlignment="1">
      <alignment horizontal="center"/>
    </xf>
    <xf numFmtId="14" fontId="7" fillId="3" borderId="8" xfId="0" applyNumberFormat="1" applyFont="1" applyFill="1" applyBorder="1" applyAlignment="1">
      <alignment horizontal="center"/>
    </xf>
    <xf numFmtId="14" fontId="7" fillId="3" borderId="9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12</xdr:col>
      <xdr:colOff>285750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5505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showGridLines="0" showRowColHeaders="0" tabSelected="1" zoomScale="200" zoomScaleNormal="200" workbookViewId="0" topLeftCell="A1">
      <selection activeCell="B10" sqref="B10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12.57421875" style="0" bestFit="1" customWidth="1"/>
    <col min="6" max="6" width="8.7109375" style="0" customWidth="1"/>
    <col min="7" max="12" width="5.28125" style="0" customWidth="1"/>
    <col min="13" max="13" width="5.140625" style="0" bestFit="1" customWidth="1"/>
  </cols>
  <sheetData>
    <row r="1" ht="9" customHeight="1"/>
    <row r="2" spans="2:13" ht="7.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9.75" customHeight="1">
      <c r="B3" s="20"/>
      <c r="C3" s="4"/>
      <c r="D3" s="4"/>
      <c r="E3" s="4"/>
      <c r="F3" s="4"/>
      <c r="G3" s="4"/>
      <c r="H3" s="4"/>
      <c r="I3" s="4"/>
      <c r="J3" s="4"/>
      <c r="K3" s="4"/>
      <c r="L3" s="4"/>
      <c r="M3" s="21"/>
    </row>
    <row r="4" spans="2:13" ht="12.75"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21"/>
    </row>
    <row r="5" spans="2:13" ht="12.75"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21"/>
    </row>
    <row r="6" spans="2:13" ht="12.75">
      <c r="B6" s="20"/>
      <c r="C6" s="4"/>
      <c r="D6" s="4"/>
      <c r="E6" s="4"/>
      <c r="F6" s="4"/>
      <c r="G6" s="4"/>
      <c r="H6" s="4"/>
      <c r="I6" s="4"/>
      <c r="J6" s="4"/>
      <c r="K6" s="4"/>
      <c r="L6" s="4"/>
      <c r="M6" s="21"/>
    </row>
    <row r="7" spans="2:13" ht="12.75"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21"/>
    </row>
    <row r="8" spans="2:13" ht="12.75"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21"/>
    </row>
    <row r="9" spans="2:13" ht="24.75" customHeight="1">
      <c r="B9" s="23" t="s">
        <v>18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2:13" s="1" customFormat="1" ht="22.5">
      <c r="B10" s="9" t="s">
        <v>0</v>
      </c>
      <c r="C10" s="10" t="s">
        <v>1</v>
      </c>
      <c r="D10" s="11" t="s">
        <v>4</v>
      </c>
      <c r="E10" s="12" t="s">
        <v>5</v>
      </c>
      <c r="F10" s="9" t="s">
        <v>3</v>
      </c>
      <c r="G10" s="13" t="s">
        <v>2</v>
      </c>
      <c r="H10" s="13" t="s">
        <v>6</v>
      </c>
      <c r="I10" s="13" t="s">
        <v>7</v>
      </c>
      <c r="J10" s="13" t="s">
        <v>8</v>
      </c>
      <c r="K10" s="13" t="s">
        <v>9</v>
      </c>
      <c r="L10" s="13" t="s">
        <v>10</v>
      </c>
      <c r="M10" s="16" t="s">
        <v>11</v>
      </c>
    </row>
    <row r="11" spans="2:13" ht="12.75">
      <c r="B11" s="14">
        <f>IF(F11&lt;&gt;"-",RANK(F11,$F$11:$F$21),"x")</f>
        <v>1</v>
      </c>
      <c r="C11" s="5" t="s">
        <v>13</v>
      </c>
      <c r="D11" s="3">
        <v>159.43</v>
      </c>
      <c r="E11" s="6">
        <f>IF(G11&lt;&gt;0,AVERAGE(G11:L11),"-")</f>
        <v>168.5</v>
      </c>
      <c r="F11" s="2">
        <f>IF(E11&lt;&gt;"-",+E11-D11,"-")</f>
        <v>9.069999999999993</v>
      </c>
      <c r="G11" s="15">
        <v>157</v>
      </c>
      <c r="H11" s="15">
        <v>222</v>
      </c>
      <c r="I11" s="15">
        <v>162</v>
      </c>
      <c r="J11" s="15">
        <v>154</v>
      </c>
      <c r="K11" s="15">
        <v>152</v>
      </c>
      <c r="L11" s="15">
        <v>164</v>
      </c>
      <c r="M11" s="8">
        <f>MAX(G11:L11)</f>
        <v>222</v>
      </c>
    </row>
    <row r="12" spans="2:13" ht="12.75">
      <c r="B12" s="14">
        <f>IF(F12&lt;&gt;"-",RANK(F12,$F$11:$F$21),"x")</f>
        <v>2</v>
      </c>
      <c r="C12" s="5" t="s">
        <v>20</v>
      </c>
      <c r="D12" s="3">
        <v>169.89</v>
      </c>
      <c r="E12" s="6">
        <f>IF(G12&lt;&gt;0,AVERAGE(G12:L12),"-")</f>
        <v>174.66666666666666</v>
      </c>
      <c r="F12" s="2">
        <f>IF(E12&lt;&gt;"-",+E12-D12,"-")</f>
        <v>4.776666666666671</v>
      </c>
      <c r="G12" s="15">
        <v>166</v>
      </c>
      <c r="H12" s="15">
        <v>193</v>
      </c>
      <c r="I12" s="15">
        <v>213</v>
      </c>
      <c r="J12" s="15">
        <v>170</v>
      </c>
      <c r="K12" s="15">
        <v>163</v>
      </c>
      <c r="L12" s="15">
        <v>143</v>
      </c>
      <c r="M12" s="8">
        <f>MAX(G12:L12)</f>
        <v>213</v>
      </c>
    </row>
    <row r="13" spans="2:13" ht="12.75">
      <c r="B13" s="14">
        <f>IF(F13&lt;&gt;"-",RANK(F13,$F$11:$F$21),"x")</f>
        <v>3</v>
      </c>
      <c r="C13" s="5" t="s">
        <v>14</v>
      </c>
      <c r="D13" s="3">
        <v>161.94</v>
      </c>
      <c r="E13" s="6">
        <f>IF(G13&lt;&gt;0,AVERAGE(G13:L13),"-")</f>
        <v>161.66666666666666</v>
      </c>
      <c r="F13" s="2">
        <f>IF(E13&lt;&gt;"-",+E13-D13,"-")</f>
        <v>-0.27333333333334053</v>
      </c>
      <c r="G13" s="15">
        <v>156</v>
      </c>
      <c r="H13" s="15">
        <v>155</v>
      </c>
      <c r="I13" s="15">
        <v>164</v>
      </c>
      <c r="J13" s="15">
        <v>130</v>
      </c>
      <c r="K13" s="15">
        <v>214</v>
      </c>
      <c r="L13" s="15">
        <v>151</v>
      </c>
      <c r="M13" s="8">
        <f>MAX(G13:L13)</f>
        <v>214</v>
      </c>
    </row>
    <row r="14" spans="2:13" ht="12.75">
      <c r="B14" s="14">
        <f>IF(F14&lt;&gt;"-",RANK(F14,$F$11:$F$21),"x")</f>
        <v>4</v>
      </c>
      <c r="C14" s="5" t="s">
        <v>21</v>
      </c>
      <c r="D14" s="3">
        <v>186.33</v>
      </c>
      <c r="E14" s="6">
        <f>IF(G14&lt;&gt;0,AVERAGE(G14:L14),"-")</f>
        <v>185.33333333333334</v>
      </c>
      <c r="F14" s="2">
        <f>IF(E14&lt;&gt;"-",+E14-D14,"-")</f>
        <v>-0.9966666666666697</v>
      </c>
      <c r="G14" s="15">
        <v>181</v>
      </c>
      <c r="H14" s="15">
        <v>172</v>
      </c>
      <c r="I14" s="15">
        <v>184</v>
      </c>
      <c r="J14" s="15">
        <v>181</v>
      </c>
      <c r="K14" s="15">
        <v>200</v>
      </c>
      <c r="L14" s="15">
        <v>194</v>
      </c>
      <c r="M14" s="8">
        <f>MAX(G14:L14)</f>
        <v>200</v>
      </c>
    </row>
    <row r="15" spans="2:13" ht="12.75">
      <c r="B15" s="14">
        <f>IF(F15&lt;&gt;"-",RANK(F15,$F$11:$F$21),"x")</f>
        <v>5</v>
      </c>
      <c r="C15" s="5" t="s">
        <v>16</v>
      </c>
      <c r="D15" s="3">
        <v>139.67</v>
      </c>
      <c r="E15" s="6">
        <f>IF(G15&lt;&gt;0,AVERAGE(G15:L15),"-")</f>
        <v>137.5</v>
      </c>
      <c r="F15" s="2">
        <f>IF(E15&lt;&gt;"-",+E15-D15,"-")</f>
        <v>-2.1699999999999875</v>
      </c>
      <c r="G15" s="15">
        <v>144</v>
      </c>
      <c r="H15" s="15">
        <v>138</v>
      </c>
      <c r="I15" s="15">
        <v>132</v>
      </c>
      <c r="J15" s="15">
        <v>136</v>
      </c>
      <c r="K15" s="15">
        <v>149</v>
      </c>
      <c r="L15" s="15">
        <v>126</v>
      </c>
      <c r="M15" s="8">
        <f>MAX(G15:L15)</f>
        <v>149</v>
      </c>
    </row>
    <row r="16" spans="2:13" ht="12.75">
      <c r="B16" s="14">
        <f>IF(F16&lt;&gt;"-",RANK(F16,$F$11:$F$21),"x")</f>
        <v>6</v>
      </c>
      <c r="C16" s="5" t="s">
        <v>24</v>
      </c>
      <c r="D16" s="3">
        <v>165.39</v>
      </c>
      <c r="E16" s="6">
        <f>IF(G16&lt;&gt;0,AVERAGE(G16:L16),"-")</f>
        <v>156.83333333333334</v>
      </c>
      <c r="F16" s="2">
        <f>IF(E16&lt;&gt;"-",+E16-D16,"-")</f>
        <v>-8.556666666666644</v>
      </c>
      <c r="G16" s="15">
        <v>180</v>
      </c>
      <c r="H16" s="15">
        <v>173</v>
      </c>
      <c r="I16" s="15">
        <v>158</v>
      </c>
      <c r="J16" s="15">
        <v>167</v>
      </c>
      <c r="K16" s="15">
        <v>122</v>
      </c>
      <c r="L16" s="15">
        <v>141</v>
      </c>
      <c r="M16" s="8">
        <f>MAX(G16:L16)</f>
        <v>180</v>
      </c>
    </row>
    <row r="17" spans="2:13" ht="12.75">
      <c r="B17" s="14">
        <f>IF(F17&lt;&gt;"-",RANK(F17,$F$11:$F$21),"x")</f>
        <v>7</v>
      </c>
      <c r="C17" s="5" t="s">
        <v>15</v>
      </c>
      <c r="D17" s="3">
        <v>141.33</v>
      </c>
      <c r="E17" s="6">
        <f>IF(G17&lt;&gt;0,AVERAGE(G17:L17),"-")</f>
        <v>131.33333333333334</v>
      </c>
      <c r="F17" s="2">
        <f>IF(E17&lt;&gt;"-",+E17-D17,"-")</f>
        <v>-9.99666666666667</v>
      </c>
      <c r="G17" s="15">
        <v>132</v>
      </c>
      <c r="H17" s="15">
        <v>116</v>
      </c>
      <c r="I17" s="15">
        <v>170</v>
      </c>
      <c r="J17" s="15">
        <v>127</v>
      </c>
      <c r="K17" s="15">
        <v>127</v>
      </c>
      <c r="L17" s="15">
        <v>116</v>
      </c>
      <c r="M17" s="8">
        <f>MAX(G17:L17)</f>
        <v>170</v>
      </c>
    </row>
    <row r="18" spans="2:13" ht="12.75">
      <c r="B18" s="14">
        <f>IF(F18&lt;&gt;"-",RANK(F18,$F$11:$F$21),"x")</f>
        <v>8</v>
      </c>
      <c r="C18" s="5" t="s">
        <v>19</v>
      </c>
      <c r="D18" s="3">
        <v>198.24</v>
      </c>
      <c r="E18" s="6">
        <f>IF(G18&lt;&gt;0,AVERAGE(G18:L18),"-")</f>
        <v>188.16666666666666</v>
      </c>
      <c r="F18" s="2">
        <f>IF(E18&lt;&gt;"-",+E18-D18,"-")</f>
        <v>-10.073333333333352</v>
      </c>
      <c r="G18" s="15">
        <v>186</v>
      </c>
      <c r="H18" s="15">
        <v>228</v>
      </c>
      <c r="I18" s="15">
        <v>174</v>
      </c>
      <c r="J18" s="15">
        <v>181</v>
      </c>
      <c r="K18" s="15">
        <v>188</v>
      </c>
      <c r="L18" s="15">
        <v>172</v>
      </c>
      <c r="M18" s="8">
        <f>MAX(G18:L18)</f>
        <v>228</v>
      </c>
    </row>
    <row r="19" spans="2:13" ht="12.75">
      <c r="B19" s="14">
        <f>IF(F19&lt;&gt;"-",RANK(F19,$F$11:$F$21),"x")</f>
        <v>9</v>
      </c>
      <c r="C19" s="5" t="s">
        <v>23</v>
      </c>
      <c r="D19" s="3">
        <v>108.83</v>
      </c>
      <c r="E19" s="6">
        <f>IF(G19&lt;&gt;0,AVERAGE(G19:L19),"-")</f>
        <v>88.66666666666667</v>
      </c>
      <c r="F19" s="2">
        <f>IF(E19&lt;&gt;"-",+E19-D19,"-")</f>
        <v>-20.163333333333327</v>
      </c>
      <c r="G19" s="15">
        <v>90</v>
      </c>
      <c r="H19" s="15">
        <v>93</v>
      </c>
      <c r="I19" s="15">
        <v>83</v>
      </c>
      <c r="J19" s="15">
        <v>99</v>
      </c>
      <c r="K19" s="15">
        <v>64</v>
      </c>
      <c r="L19" s="15">
        <v>103</v>
      </c>
      <c r="M19" s="8">
        <f>MAX(G19:L19)</f>
        <v>103</v>
      </c>
    </row>
    <row r="20" spans="2:13" ht="12.75">
      <c r="B20" s="14">
        <f>IF(F20&lt;&gt;"-",RANK(F20,$F$11:$F$21),"x")</f>
        <v>10</v>
      </c>
      <c r="C20" s="5" t="s">
        <v>12</v>
      </c>
      <c r="D20" s="3">
        <v>156.85</v>
      </c>
      <c r="E20" s="6">
        <f>IF(G20&lt;&gt;0,AVERAGE(G20:L20),"-")</f>
        <v>130.83333333333334</v>
      </c>
      <c r="F20" s="2">
        <f>IF(E20&lt;&gt;"-",+E20-D20,"-")</f>
        <v>-26.01666666666665</v>
      </c>
      <c r="G20" s="15">
        <v>142</v>
      </c>
      <c r="H20" s="15">
        <v>147</v>
      </c>
      <c r="I20" s="15">
        <v>114</v>
      </c>
      <c r="J20" s="15">
        <v>117</v>
      </c>
      <c r="K20" s="15">
        <v>119</v>
      </c>
      <c r="L20" s="15">
        <v>146</v>
      </c>
      <c r="M20" s="8">
        <f>MAX(G20:L20)</f>
        <v>147</v>
      </c>
    </row>
    <row r="21" spans="2:13" ht="12.75">
      <c r="B21" s="14">
        <f>IF(F21&lt;&gt;"-",RANK(F21,$F$11:$F$21),"x")</f>
        <v>11</v>
      </c>
      <c r="C21" s="5" t="s">
        <v>22</v>
      </c>
      <c r="D21" s="3">
        <v>167.03</v>
      </c>
      <c r="E21" s="6">
        <f>IF(G21&lt;&gt;0,AVERAGE(G21:L21),"-")</f>
        <v>134.33333333333334</v>
      </c>
      <c r="F21" s="2">
        <f>IF(E21&lt;&gt;"-",+E21-D21,"-")</f>
        <v>-32.69666666666666</v>
      </c>
      <c r="G21" s="15">
        <v>130</v>
      </c>
      <c r="H21" s="15">
        <v>124</v>
      </c>
      <c r="I21" s="15">
        <v>118</v>
      </c>
      <c r="J21" s="15">
        <v>164</v>
      </c>
      <c r="K21" s="15">
        <v>120</v>
      </c>
      <c r="L21" s="15">
        <v>150</v>
      </c>
      <c r="M21" s="8">
        <f>MAX(G21:L21)</f>
        <v>164</v>
      </c>
    </row>
    <row r="22" spans="6:13" ht="12.75">
      <c r="F22" s="22" t="s">
        <v>17</v>
      </c>
      <c r="G22" s="26">
        <f aca="true" t="shared" si="0" ref="G22:L22">IF(SUM(G11:G21)&gt;0,AVERAGE(G11:G21),"-")</f>
        <v>151.27272727272728</v>
      </c>
      <c r="H22" s="26">
        <f t="shared" si="0"/>
        <v>160.0909090909091</v>
      </c>
      <c r="I22" s="26">
        <f t="shared" si="0"/>
        <v>152</v>
      </c>
      <c r="J22" s="26">
        <f t="shared" si="0"/>
        <v>147.8181818181818</v>
      </c>
      <c r="K22" s="26">
        <f t="shared" si="0"/>
        <v>147.0909090909091</v>
      </c>
      <c r="L22" s="26">
        <f t="shared" si="0"/>
        <v>146</v>
      </c>
      <c r="M22" s="7">
        <f>MAX(M11:M21)</f>
        <v>228</v>
      </c>
    </row>
  </sheetData>
  <mergeCells count="1">
    <mergeCell ref="B9:M9"/>
  </mergeCells>
  <conditionalFormatting sqref="B11:B21">
    <cfRule type="cellIs" priority="1" dxfId="0" operator="lessThanOrEqual" stopIfTrue="1">
      <formula>3</formula>
    </cfRule>
  </conditionalFormatting>
  <conditionalFormatting sqref="M11:M21">
    <cfRule type="cellIs" priority="2" dxfId="1" operator="equal" stopIfTrue="1">
      <formula>$M$22</formula>
    </cfRule>
  </conditionalFormatting>
  <conditionalFormatting sqref="F11:F21">
    <cfRule type="cellIs" priority="3" dxfId="2" operator="greaterThan" stopIfTrue="1">
      <formula>0</formula>
    </cfRule>
    <cfRule type="cellIs" priority="4" dxfId="3" operator="lessThan" stopIfTrue="1">
      <formula>-15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</cp:lastModifiedBy>
  <dcterms:created xsi:type="dcterms:W3CDTF">2011-04-04T11:51:45Z</dcterms:created>
  <dcterms:modified xsi:type="dcterms:W3CDTF">2011-06-27T18:10:55Z</dcterms:modified>
  <cp:category/>
  <cp:version/>
  <cp:contentType/>
  <cp:contentStatus/>
</cp:coreProperties>
</file>