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  <sheet name="pořadí" sheetId="4" r:id="rId4"/>
    <sheet name="Graf1" sheetId="5" r:id="rId5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<sst xmlns="http://schemas.openxmlformats.org/spreadsheetml/2006/main" count="43" uniqueCount="36">
  <si>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</si>
  <si>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</si>
  <si>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</si>
  <si>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</si>
  <si>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</si>
  <si>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</si>
  <si>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</si>
  <si>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</si>
  <si>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</si>
  <si>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</si>
  <si>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</si>
  <si>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</si>
  <si>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</si>
  <si>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</si>
  <si>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</si>
  <si>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</si>
  <si>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R</t>
  </si>
  <si>
    <t>Jeníček</t>
  </si>
  <si>
    <t>Žofková</t>
  </si>
  <si>
    <t>Šteffek</t>
  </si>
  <si>
    <t>Soukupová</t>
  </si>
  <si>
    <t>Soukup</t>
  </si>
  <si>
    <t>Mrviš</t>
  </si>
  <si>
    <t>Čepelák</t>
  </si>
  <si>
    <t>Vosol</t>
  </si>
  <si>
    <t>Pobuda</t>
  </si>
  <si>
    <t>2.</t>
  </si>
  <si>
    <t>3.</t>
  </si>
  <si>
    <t>4.</t>
  </si>
  <si>
    <t>5.</t>
  </si>
  <si>
    <t>6.</t>
  </si>
  <si>
    <t>28.1.2013 - ESKO MOST BOWLING CUP - soupeřem je tvůj průměr …</t>
  </si>
  <si>
    <t>Bláha</t>
  </si>
  <si>
    <t>Lehnerová</t>
  </si>
  <si>
    <t>Majer</t>
  </si>
  <si>
    <t>g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</si>
</sst>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7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Bláha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Majer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25418555"/>
        <c:axId val="27440404"/>
      </c:line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  <c:max val="30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Bláha</c:v>
                </c:pt>
                <c:pt idx="1">
                  <c:v>Vosol</c:v>
                </c:pt>
                <c:pt idx="2">
                  <c:v>Mrviš</c:v>
                </c:pt>
                <c:pt idx="3">
                  <c:v>Šteffek</c:v>
                </c:pt>
                <c:pt idx="4">
                  <c:v>Lehnerová</c:v>
                </c:pt>
                <c:pt idx="5">
                  <c:v>Jeníček</c:v>
                </c:pt>
                <c:pt idx="6">
                  <c:v>Majer</c:v>
                </c:pt>
                <c:pt idx="7">
                  <c:v>Pobuda</c:v>
                </c:pt>
                <c:pt idx="8">
                  <c:v>Žofková</c:v>
                </c:pt>
                <c:pt idx="9">
                  <c:v>Čepelák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Bláha</c:v>
                </c:pt>
                <c:pt idx="1">
                  <c:v>Vosol</c:v>
                </c:pt>
                <c:pt idx="2">
                  <c:v>Mrviš</c:v>
                </c:pt>
                <c:pt idx="3">
                  <c:v>Šteffek</c:v>
                </c:pt>
                <c:pt idx="4">
                  <c:v>Lehnerová</c:v>
                </c:pt>
                <c:pt idx="5">
                  <c:v>Jeníček</c:v>
                </c:pt>
                <c:pt idx="6">
                  <c:v>Majer</c:v>
                </c:pt>
                <c:pt idx="7">
                  <c:v>Pobuda</c:v>
                </c:pt>
                <c:pt idx="8">
                  <c:v>Žofková</c:v>
                </c:pt>
                <c:pt idx="9">
                  <c:v>Čepelák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637045"/>
        <c:axId val="8080222"/>
      </c:barChart>
      <c:catAx>
        <c:axId val="456370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80222"/>
        <c:crossesAt val="0"/>
        <c:auto val="1"/>
        <c:lblOffset val="100"/>
        <c:noMultiLvlLbl val="0"/>
      </c:catAx>
      <c:valAx>
        <c:axId val="80802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3704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pořadí!$A$2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pořadí!$B$2:$G$2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pořadí!$A$3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pořadí!$B$3:$G$3</c:f>
              <c:numCache>
                <c:ptCount val="6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pořadí!$A$4</c:f>
              <c:strCache>
                <c:ptCount val="1"/>
                <c:pt idx="0">
                  <c:v>Soukup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pořadí!$B$4:$G$4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pořadí!$A$5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pořadí!$B$5:$G$5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pořadí!$A$6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pořadí!$B$6:$G$6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pořadí!$A$7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pořadí!$B$7:$G$7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pořadí!$A$8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pořadí!$B$8:$G$8</c:f>
              <c:numCach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pořadí!$A$9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pořadí!$B$9:$G$9</c:f>
              <c:numCache>
                <c:ptCount val="6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pořadí!$A$10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pořadí!$B$1:$G$1</c:f>
              <c:strCache>
                <c:ptCount val="6"/>
                <c:pt idx="0">
                  <c:v>1.hra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pořadí!$B$10:$G$10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0518216"/>
        <c:crosses val="autoZero"/>
        <c:auto val="1"/>
        <c:lblOffset val="100"/>
        <c:noMultiLvlLbl val="0"/>
      </c:catAx>
      <c:valAx>
        <c:axId val="50518216"/>
        <c:scaling>
          <c:orientation val="maxMin"/>
          <c:max val="9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57150</xdr:rowOff>
    </xdr:from>
    <xdr:to>
      <xdr:col>13</xdr:col>
      <xdr:colOff>152400</xdr:colOff>
      <xdr:row>8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238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</xdr:row>
      <xdr:rowOff>57150</xdr:rowOff>
    </xdr:from>
    <xdr:to>
      <xdr:col>16</xdr:col>
      <xdr:colOff>285750</xdr:colOff>
      <xdr:row>8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2382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70" zoomScaleNormal="170" workbookViewId="0" topLeftCell="A1">
      <selection activeCell="M15" sqref="M15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42" t="s">
        <v>31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5"/>
      <c r="P9" s="33"/>
    </row>
    <row r="10" spans="2:16" s="1" customFormat="1" ht="22.5">
      <c r="B10" s="25" t="s">
        <v>0</v>
      </c>
      <c r="C10" s="25" t="s">
        <v>1</v>
      </c>
      <c r="D10" s="15" t="s">
        <v>14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15</v>
      </c>
      <c r="P10" s="28" t="s">
        <v>16</v>
      </c>
    </row>
    <row r="11" spans="2:16" ht="12.75">
      <c r="B11" s="7">
        <f aca="true" t="shared" si="0" ref="B11:B22">IF(G11&lt;&gt;"-",RANK(G11,$G$11:$G$22),"x")</f>
        <v>9</v>
      </c>
      <c r="C11" s="17" t="s">
        <v>32</v>
      </c>
      <c r="D11" s="14">
        <v>1</v>
      </c>
      <c r="E11" s="12">
        <v>169.14</v>
      </c>
      <c r="F11" s="8">
        <f aca="true" t="shared" si="1" ref="F11:F22">IF(H11&lt;&gt;0,AVERAGE(H11:M11),"-")</f>
        <v>125.33333333333333</v>
      </c>
      <c r="G11" s="9">
        <f aca="true" t="shared" si="2" ref="G11:G22">IF(F11&lt;&gt;"-",+F11-E11,"-")</f>
        <v>-43.80666666666666</v>
      </c>
      <c r="H11" s="13">
        <v>135</v>
      </c>
      <c r="I11" s="13">
        <v>92</v>
      </c>
      <c r="J11" s="13">
        <v>129</v>
      </c>
      <c r="K11" s="13">
        <v>100</v>
      </c>
      <c r="L11" s="13">
        <v>151</v>
      </c>
      <c r="M11" s="13">
        <v>145</v>
      </c>
      <c r="N11" s="10">
        <f aca="true" t="shared" si="3" ref="N11:N22">IF(H11&gt;0,MAX(H11:M11),"")</f>
        <v>151</v>
      </c>
      <c r="O11" s="29">
        <f aca="true" t="shared" si="4" ref="O11:O19">IF(H11&gt;0,MIN(H11:M11),"")</f>
        <v>92</v>
      </c>
      <c r="P11" s="36">
        <f aca="true" t="shared" si="5" ref="P11:P19">IF(H11&gt;0,N11-O11,"")</f>
        <v>59</v>
      </c>
    </row>
    <row r="12" spans="2:16" ht="12.75">
      <c r="B12" s="7">
        <f t="shared" si="0"/>
        <v>4</v>
      </c>
      <c r="C12" s="17" t="s">
        <v>19</v>
      </c>
      <c r="D12" s="14">
        <v>1</v>
      </c>
      <c r="E12" s="12">
        <v>179</v>
      </c>
      <c r="F12" s="8">
        <f t="shared" si="1"/>
        <v>173.33333333333334</v>
      </c>
      <c r="G12" s="9">
        <f t="shared" si="2"/>
        <v>-5.666666666666657</v>
      </c>
      <c r="H12" s="13">
        <v>160</v>
      </c>
      <c r="I12" s="13">
        <v>210</v>
      </c>
      <c r="J12" s="13">
        <v>137</v>
      </c>
      <c r="K12" s="13">
        <v>166</v>
      </c>
      <c r="L12" s="13">
        <v>166</v>
      </c>
      <c r="M12" s="13">
        <v>201</v>
      </c>
      <c r="N12" s="10">
        <f t="shared" si="3"/>
        <v>210</v>
      </c>
      <c r="O12" s="29">
        <f t="shared" si="4"/>
        <v>137</v>
      </c>
      <c r="P12" s="36">
        <f t="shared" si="5"/>
        <v>73</v>
      </c>
    </row>
    <row r="13" spans="2:16" ht="12.75">
      <c r="B13" s="7">
        <f t="shared" si="0"/>
        <v>7</v>
      </c>
      <c r="C13" s="17" t="s">
        <v>33</v>
      </c>
      <c r="D13" s="14">
        <v>2</v>
      </c>
      <c r="E13" s="12">
        <v>156.32</v>
      </c>
      <c r="F13" s="8">
        <f t="shared" si="1"/>
        <v>147.33333333333334</v>
      </c>
      <c r="G13" s="9">
        <f t="shared" si="2"/>
        <v>-8.98666666666665</v>
      </c>
      <c r="H13" s="13">
        <v>139</v>
      </c>
      <c r="I13" s="13">
        <v>128</v>
      </c>
      <c r="J13" s="13">
        <v>136</v>
      </c>
      <c r="K13" s="13">
        <v>148</v>
      </c>
      <c r="L13" s="13">
        <v>164</v>
      </c>
      <c r="M13" s="13">
        <v>169</v>
      </c>
      <c r="N13" s="10">
        <f t="shared" si="3"/>
        <v>169</v>
      </c>
      <c r="O13" s="29">
        <f t="shared" si="4"/>
        <v>128</v>
      </c>
      <c r="P13" s="36">
        <f t="shared" si="5"/>
        <v>41</v>
      </c>
    </row>
    <row r="14" spans="2:16" ht="12.75">
      <c r="B14" s="7">
        <f t="shared" si="0"/>
        <v>6</v>
      </c>
      <c r="C14" s="17" t="s">
        <v>25</v>
      </c>
      <c r="D14" s="14">
        <v>2</v>
      </c>
      <c r="E14" s="12">
        <v>175</v>
      </c>
      <c r="F14" s="8">
        <f t="shared" si="1"/>
        <v>166.66666666666666</v>
      </c>
      <c r="G14" s="9">
        <f t="shared" si="2"/>
        <v>-8.333333333333343</v>
      </c>
      <c r="H14" s="13">
        <v>159</v>
      </c>
      <c r="I14" s="13">
        <v>191</v>
      </c>
      <c r="J14" s="13">
        <v>159</v>
      </c>
      <c r="K14" s="13">
        <v>189</v>
      </c>
      <c r="L14" s="13">
        <v>167</v>
      </c>
      <c r="M14" s="13">
        <v>135</v>
      </c>
      <c r="N14" s="10">
        <f t="shared" si="3"/>
        <v>191</v>
      </c>
      <c r="O14" s="29">
        <f t="shared" si="4"/>
        <v>135</v>
      </c>
      <c r="P14" s="36">
        <f t="shared" si="5"/>
        <v>56</v>
      </c>
    </row>
    <row r="15" spans="2:16" ht="12.75">
      <c r="B15" s="7">
        <f t="shared" si="0"/>
        <v>2</v>
      </c>
      <c r="C15" s="17" t="s">
        <v>24</v>
      </c>
      <c r="D15" s="14">
        <v>4</v>
      </c>
      <c r="E15" s="12">
        <v>175.25</v>
      </c>
      <c r="F15" s="8">
        <f t="shared" si="1"/>
        <v>171</v>
      </c>
      <c r="G15" s="9">
        <f t="shared" si="2"/>
        <v>-4.25</v>
      </c>
      <c r="H15" s="13">
        <v>211</v>
      </c>
      <c r="I15" s="13">
        <v>176</v>
      </c>
      <c r="J15" s="13">
        <v>117</v>
      </c>
      <c r="K15" s="13">
        <v>134</v>
      </c>
      <c r="L15" s="13">
        <v>187</v>
      </c>
      <c r="M15" s="13">
        <v>201</v>
      </c>
      <c r="N15" s="10">
        <f t="shared" si="3"/>
        <v>211</v>
      </c>
      <c r="O15" s="29">
        <f t="shared" si="4"/>
        <v>117</v>
      </c>
      <c r="P15" s="36">
        <f t="shared" si="5"/>
        <v>94</v>
      </c>
    </row>
    <row r="16" spans="2:16" ht="12.75">
      <c r="B16" s="7">
        <f t="shared" si="0"/>
        <v>8</v>
      </c>
      <c r="C16" s="17" t="s">
        <v>22</v>
      </c>
      <c r="D16" s="14">
        <v>4</v>
      </c>
      <c r="E16" s="12">
        <v>160.44</v>
      </c>
      <c r="F16" s="8">
        <f t="shared" si="1"/>
        <v>149.16666666666666</v>
      </c>
      <c r="G16" s="9">
        <f t="shared" si="2"/>
        <v>-11.27333333333334</v>
      </c>
      <c r="H16" s="13">
        <v>171</v>
      </c>
      <c r="I16" s="13">
        <v>179</v>
      </c>
      <c r="J16" s="13">
        <v>110</v>
      </c>
      <c r="K16" s="13">
        <v>144</v>
      </c>
      <c r="L16" s="13">
        <v>128</v>
      </c>
      <c r="M16" s="13">
        <v>163</v>
      </c>
      <c r="N16" s="10">
        <f t="shared" si="3"/>
        <v>179</v>
      </c>
      <c r="O16" s="29">
        <f t="shared" si="4"/>
        <v>110</v>
      </c>
      <c r="P16" s="36">
        <f t="shared" si="5"/>
        <v>69</v>
      </c>
    </row>
    <row r="17" spans="2:16" ht="12.75">
      <c r="B17" s="7">
        <f t="shared" si="0"/>
        <v>4</v>
      </c>
      <c r="C17" s="17" t="s">
        <v>17</v>
      </c>
      <c r="D17" s="14">
        <v>3</v>
      </c>
      <c r="E17" s="12">
        <v>140</v>
      </c>
      <c r="F17" s="8">
        <f t="shared" si="1"/>
        <v>134.33333333333334</v>
      </c>
      <c r="G17" s="9">
        <f t="shared" si="2"/>
        <v>-5.666666666666657</v>
      </c>
      <c r="H17" s="13">
        <v>76</v>
      </c>
      <c r="I17" s="13">
        <v>157</v>
      </c>
      <c r="J17" s="13">
        <v>140</v>
      </c>
      <c r="K17" s="13">
        <v>135</v>
      </c>
      <c r="L17" s="13">
        <v>135</v>
      </c>
      <c r="M17" s="13">
        <v>163</v>
      </c>
      <c r="N17" s="10">
        <f t="shared" si="3"/>
        <v>163</v>
      </c>
      <c r="O17" s="29">
        <f t="shared" si="4"/>
        <v>76</v>
      </c>
      <c r="P17" s="36">
        <f t="shared" si="5"/>
        <v>87</v>
      </c>
    </row>
    <row r="18" spans="2:16" ht="12.75">
      <c r="B18" s="7">
        <f t="shared" si="0"/>
        <v>3</v>
      </c>
      <c r="C18" s="17" t="s">
        <v>34</v>
      </c>
      <c r="D18" s="14">
        <v>4</v>
      </c>
      <c r="E18" s="12">
        <v>162.4</v>
      </c>
      <c r="F18" s="8">
        <f t="shared" si="1"/>
        <v>157.66666666666666</v>
      </c>
      <c r="G18" s="9">
        <f t="shared" si="2"/>
        <v>-4.7333333333333485</v>
      </c>
      <c r="H18" s="13">
        <v>165</v>
      </c>
      <c r="I18" s="13">
        <v>128</v>
      </c>
      <c r="J18" s="13">
        <v>144</v>
      </c>
      <c r="K18" s="13">
        <v>180</v>
      </c>
      <c r="L18" s="13">
        <v>167</v>
      </c>
      <c r="M18" s="13">
        <v>162</v>
      </c>
      <c r="N18" s="10">
        <f t="shared" si="3"/>
        <v>180</v>
      </c>
      <c r="O18" s="29">
        <f t="shared" si="4"/>
        <v>128</v>
      </c>
      <c r="P18" s="36">
        <f t="shared" si="5"/>
        <v>52</v>
      </c>
    </row>
    <row r="19" spans="2:16" ht="12.75">
      <c r="B19" s="7">
        <f t="shared" si="0"/>
        <v>1</v>
      </c>
      <c r="C19" s="17" t="s">
        <v>18</v>
      </c>
      <c r="D19" s="14">
        <v>3</v>
      </c>
      <c r="E19" s="12">
        <v>140</v>
      </c>
      <c r="F19" s="8">
        <f t="shared" si="1"/>
        <v>146.83333333333334</v>
      </c>
      <c r="G19" s="9">
        <f t="shared" si="2"/>
        <v>6.833333333333343</v>
      </c>
      <c r="H19" s="13">
        <v>147</v>
      </c>
      <c r="I19" s="13">
        <v>98</v>
      </c>
      <c r="J19" s="13">
        <v>179</v>
      </c>
      <c r="K19" s="13">
        <v>152</v>
      </c>
      <c r="L19" s="13">
        <v>164</v>
      </c>
      <c r="M19" s="13">
        <v>141</v>
      </c>
      <c r="N19" s="10">
        <f t="shared" si="3"/>
        <v>179</v>
      </c>
      <c r="O19" s="29">
        <f t="shared" si="4"/>
        <v>98</v>
      </c>
      <c r="P19" s="36">
        <f t="shared" si="5"/>
        <v>81</v>
      </c>
    </row>
    <row r="20" spans="2:16" ht="12.75">
      <c r="B20" s="7" t="str">
        <f t="shared" si="0"/>
        <v>x</v>
      </c>
      <c r="C20" s="17"/>
      <c r="D20" s="14"/>
      <c r="E20" s="12"/>
      <c r="F20" s="8" t="str">
        <f t="shared" si="1"/>
        <v>-</v>
      </c>
      <c r="G20" s="9" t="str">
        <f t="shared" si="2"/>
        <v>-</v>
      </c>
      <c r="H20" s="13"/>
      <c r="I20" s="13"/>
      <c r="J20" s="13"/>
      <c r="K20" s="13"/>
      <c r="L20" s="13"/>
      <c r="M20" s="13"/>
      <c r="N20" s="10">
        <f t="shared" si="3"/>
      </c>
      <c r="O20" s="29">
        <f>IF(H20&gt;0,MIN(H20:M20),"")</f>
      </c>
      <c r="P20" s="36">
        <f>IF(H20&gt;0,N20-O20,"")</f>
      </c>
    </row>
    <row r="21" spans="2:16" ht="12.75">
      <c r="B21" s="7" t="str">
        <f t="shared" si="0"/>
        <v>x</v>
      </c>
      <c r="C21" s="17"/>
      <c r="D21" s="14"/>
      <c r="E21" s="12"/>
      <c r="F21" s="8" t="str">
        <f t="shared" si="1"/>
        <v>-</v>
      </c>
      <c r="G21" s="9" t="str">
        <f t="shared" si="2"/>
        <v>-</v>
      </c>
      <c r="H21" s="13"/>
      <c r="I21" s="13"/>
      <c r="J21" s="13"/>
      <c r="K21" s="13"/>
      <c r="L21" s="13"/>
      <c r="M21" s="13"/>
      <c r="N21" s="10">
        <f t="shared" si="3"/>
      </c>
      <c r="O21" s="29">
        <f>IF(H21&gt;0,MIN(H21:M21),"")</f>
      </c>
      <c r="P21" s="36">
        <f>IF(H21&gt;0,N21-O21,"")</f>
      </c>
    </row>
    <row r="22" spans="2:16" ht="12.75">
      <c r="B22" s="7" t="str">
        <f t="shared" si="0"/>
        <v>x</v>
      </c>
      <c r="C22" s="17"/>
      <c r="D22" s="14"/>
      <c r="E22" s="12"/>
      <c r="F22" s="8" t="str">
        <f t="shared" si="1"/>
        <v>-</v>
      </c>
      <c r="G22" s="9" t="str">
        <f t="shared" si="2"/>
        <v>-</v>
      </c>
      <c r="H22" s="13"/>
      <c r="I22" s="13"/>
      <c r="J22" s="13"/>
      <c r="K22" s="13" t="s">
        <v>35</v>
      </c>
      <c r="L22" s="13"/>
      <c r="M22" s="13"/>
      <c r="N22" s="10">
        <f t="shared" si="3"/>
      </c>
      <c r="O22" s="29">
        <f>IF(H22&gt;0,MIN(H22:M22),"")</f>
      </c>
      <c r="P22" s="36">
        <f>IF(H22&gt;0,N22-O22,"")</f>
      </c>
    </row>
    <row r="23" spans="2:16" ht="13.5" thickBot="1">
      <c r="B23" s="11"/>
      <c r="C23" s="20">
        <f>IF(H11&gt;0,AVERAGE(H11:M22),"-")</f>
        <v>152.40740740740742</v>
      </c>
      <c r="D23" s="19" t="s">
        <v>13</v>
      </c>
      <c r="E23" s="21"/>
      <c r="F23" s="22"/>
      <c r="G23" s="23" t="s">
        <v>12</v>
      </c>
      <c r="H23" s="24">
        <f aca="true" t="shared" si="6" ref="H23:M23">IF(SUM(H11:H22)&gt;0,AVERAGE(H11:H22),"-")</f>
        <v>151.44444444444446</v>
      </c>
      <c r="I23" s="24">
        <f t="shared" si="6"/>
        <v>151</v>
      </c>
      <c r="J23" s="24">
        <f t="shared" si="6"/>
        <v>139</v>
      </c>
      <c r="K23" s="24">
        <f t="shared" si="6"/>
        <v>149.77777777777777</v>
      </c>
      <c r="L23" s="24">
        <f t="shared" si="6"/>
        <v>158.77777777777777</v>
      </c>
      <c r="M23" s="24">
        <f t="shared" si="6"/>
        <v>164.44444444444446</v>
      </c>
      <c r="N23" s="37">
        <f>MAX(N11:N22)</f>
        <v>211</v>
      </c>
      <c r="O23" s="37">
        <f>MIN(O11:O22)</f>
        <v>76</v>
      </c>
      <c r="P23" s="37">
        <f>MIN(P11:P22)</f>
        <v>41</v>
      </c>
    </row>
    <row r="25" spans="8:13" ht="12.75">
      <c r="H25" s="18">
        <f aca="true" t="shared" si="7" ref="H25:M25">MAX(H11:H22)</f>
        <v>211</v>
      </c>
      <c r="I25" s="18">
        <f t="shared" si="7"/>
        <v>210</v>
      </c>
      <c r="J25" s="18">
        <f t="shared" si="7"/>
        <v>179</v>
      </c>
      <c r="K25" s="18">
        <f t="shared" si="7"/>
        <v>189</v>
      </c>
      <c r="L25" s="18">
        <f t="shared" si="7"/>
        <v>187</v>
      </c>
      <c r="M25" s="18">
        <f t="shared" si="7"/>
        <v>201</v>
      </c>
    </row>
    <row r="35" spans="8:13" ht="12.75">
      <c r="H35" s="38"/>
      <c r="I35" s="38"/>
      <c r="J35" s="38"/>
      <c r="K35" s="38"/>
      <c r="L35" s="38"/>
      <c r="M35" s="38"/>
    </row>
  </sheetData>
  <sheetProtection sheet="1" objects="1" scenarios="1"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20" sqref="G20"/>
    </sheetView>
  </sheetViews>
  <sheetFormatPr defaultColWidth="9.140625" defaultRowHeight="12.75"/>
  <cols>
    <col min="1" max="1" width="12.57421875" style="0" customWidth="1"/>
    <col min="2" max="7" width="9.140625" style="39" customWidth="1"/>
  </cols>
  <sheetData>
    <row r="1" spans="1:7" ht="12.75">
      <c r="A1" s="40"/>
      <c r="B1" s="41" t="s">
        <v>2</v>
      </c>
      <c r="C1" s="41" t="s">
        <v>26</v>
      </c>
      <c r="D1" s="41" t="s">
        <v>27</v>
      </c>
      <c r="E1" s="41" t="s">
        <v>28</v>
      </c>
      <c r="F1" s="41" t="s">
        <v>29</v>
      </c>
      <c r="G1" s="41" t="s">
        <v>30</v>
      </c>
    </row>
    <row r="2" spans="1:7" ht="12.75">
      <c r="A2" s="40" t="s">
        <v>19</v>
      </c>
      <c r="B2" s="41">
        <v>5</v>
      </c>
      <c r="C2" s="41">
        <v>8</v>
      </c>
      <c r="D2" s="41">
        <v>8</v>
      </c>
      <c r="E2" s="41">
        <v>8</v>
      </c>
      <c r="F2" s="41">
        <v>8</v>
      </c>
      <c r="G2" s="41">
        <v>6</v>
      </c>
    </row>
    <row r="3" spans="1:7" ht="12.75">
      <c r="A3" s="40" t="s">
        <v>20</v>
      </c>
      <c r="B3" s="41">
        <v>4</v>
      </c>
      <c r="C3" s="41">
        <v>7</v>
      </c>
      <c r="D3" s="41">
        <v>6</v>
      </c>
      <c r="E3" s="41">
        <v>7</v>
      </c>
      <c r="F3" s="41">
        <v>6</v>
      </c>
      <c r="G3" s="41">
        <v>5</v>
      </c>
    </row>
    <row r="4" spans="1:7" ht="12.75">
      <c r="A4" s="40" t="s">
        <v>21</v>
      </c>
      <c r="B4" s="41">
        <v>8</v>
      </c>
      <c r="C4" s="41">
        <v>9</v>
      </c>
      <c r="D4" s="41">
        <v>9</v>
      </c>
      <c r="E4" s="41">
        <v>9</v>
      </c>
      <c r="F4" s="41">
        <v>9</v>
      </c>
      <c r="G4" s="41">
        <v>9</v>
      </c>
    </row>
    <row r="5" spans="1:7" ht="12.75">
      <c r="A5" s="40" t="s">
        <v>25</v>
      </c>
      <c r="B5" s="41">
        <v>1</v>
      </c>
      <c r="C5" s="41">
        <v>1</v>
      </c>
      <c r="D5" s="41">
        <v>2</v>
      </c>
      <c r="E5" s="41">
        <v>1</v>
      </c>
      <c r="F5" s="41">
        <v>2</v>
      </c>
      <c r="G5" s="41">
        <v>2</v>
      </c>
    </row>
    <row r="6" spans="1:7" ht="12.75">
      <c r="A6" s="40" t="s">
        <v>17</v>
      </c>
      <c r="B6" s="41">
        <v>3</v>
      </c>
      <c r="C6" s="41">
        <v>3</v>
      </c>
      <c r="D6" s="41">
        <v>4</v>
      </c>
      <c r="E6" s="41">
        <v>4</v>
      </c>
      <c r="F6" s="41">
        <v>4</v>
      </c>
      <c r="G6" s="41">
        <v>4</v>
      </c>
    </row>
    <row r="7" spans="1:7" ht="12.75">
      <c r="A7" s="40" t="s">
        <v>18</v>
      </c>
      <c r="B7" s="41">
        <v>7</v>
      </c>
      <c r="C7" s="41">
        <v>2</v>
      </c>
      <c r="D7" s="41">
        <v>1</v>
      </c>
      <c r="E7" s="41">
        <v>2</v>
      </c>
      <c r="F7" s="41">
        <v>1</v>
      </c>
      <c r="G7" s="41">
        <v>1</v>
      </c>
    </row>
    <row r="8" spans="1:7" ht="12.75">
      <c r="A8" s="40" t="s">
        <v>22</v>
      </c>
      <c r="B8" s="41">
        <v>6</v>
      </c>
      <c r="C8" s="41">
        <v>4</v>
      </c>
      <c r="D8" s="41">
        <v>5</v>
      </c>
      <c r="E8" s="41">
        <v>6</v>
      </c>
      <c r="F8" s="41">
        <v>7</v>
      </c>
      <c r="G8" s="41">
        <v>7</v>
      </c>
    </row>
    <row r="9" spans="1:7" ht="12.75">
      <c r="A9" s="40" t="s">
        <v>23</v>
      </c>
      <c r="B9" s="41">
        <v>9</v>
      </c>
      <c r="C9" s="41">
        <v>6</v>
      </c>
      <c r="D9" s="41">
        <v>3</v>
      </c>
      <c r="E9" s="41">
        <v>3</v>
      </c>
      <c r="F9" s="41">
        <v>3</v>
      </c>
      <c r="G9" s="41">
        <v>3</v>
      </c>
    </row>
    <row r="10" spans="1:7" ht="12.75">
      <c r="A10" s="40" t="s">
        <v>24</v>
      </c>
      <c r="B10" s="41">
        <v>2</v>
      </c>
      <c r="C10" s="41">
        <v>5</v>
      </c>
      <c r="D10" s="41">
        <v>7</v>
      </c>
      <c r="E10" s="41">
        <v>5</v>
      </c>
      <c r="F10" s="41">
        <v>5</v>
      </c>
      <c r="G10" s="41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2013-01-28T18:34:35Z</dcterms:modified>
  <cp:category/>
  <cp:version/>
  <cp:contentType/>
  <cp:contentStatus/>
</cp:coreProperties>
</file>