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8240" windowHeight="15165" tabRatio="831" activeTab="1"/>
  </bookViews>
  <sheets>
    <sheet name="12" sheetId="1" r:id="rId1"/>
    <sheet name="celkem" sheetId="2" r:id="rId2"/>
  </sheets>
  <definedNames>
    <definedName name="handicap">#REF!</definedName>
    <definedName name="jmeno">#REF!</definedName>
    <definedName name="Jméno">#REF!</definedName>
    <definedName name="kategorie">#REF!</definedName>
    <definedName name="_xlnm.Print_Titles" localSheetId="1">'celkem'!$3:$4</definedName>
    <definedName name="_xlnm.Print_Area" localSheetId="0">'12'!$A$4:$O$54</definedName>
    <definedName name="_xlnm.Print_Area" localSheetId="1">'celkem'!$A$3:$O$114</definedName>
    <definedName name="ročník">#REF!</definedName>
  </definedNames>
  <calcPr fullCalcOnLoad="1"/>
</workbook>
</file>

<file path=xl/sharedStrings.xml><?xml version="1.0" encoding="utf-8"?>
<sst xmlns="http://schemas.openxmlformats.org/spreadsheetml/2006/main" count="702" uniqueCount="123">
  <si>
    <t>jméno</t>
  </si>
  <si>
    <t>ročník</t>
  </si>
  <si>
    <t>poř.</t>
  </si>
  <si>
    <t>kat.</t>
  </si>
  <si>
    <t>han.</t>
  </si>
  <si>
    <t>1.hra</t>
  </si>
  <si>
    <t>2.hra</t>
  </si>
  <si>
    <t>3.hra</t>
  </si>
  <si>
    <t>4.hra</t>
  </si>
  <si>
    <t>celkem</t>
  </si>
  <si>
    <t>celkem+han</t>
  </si>
  <si>
    <t>průměr</t>
  </si>
  <si>
    <t>+han</t>
  </si>
  <si>
    <t>max</t>
  </si>
  <si>
    <t>kat</t>
  </si>
  <si>
    <t>C</t>
  </si>
  <si>
    <t>Heligr Štěpán</t>
  </si>
  <si>
    <t>B</t>
  </si>
  <si>
    <t>A</t>
  </si>
  <si>
    <t>Kubík František Tadeáš</t>
  </si>
  <si>
    <t>body</t>
  </si>
  <si>
    <t>pořadí</t>
  </si>
  <si>
    <t>Jeníček Jan</t>
  </si>
  <si>
    <t>Schovanec David</t>
  </si>
  <si>
    <t>Vořechovský Jan</t>
  </si>
  <si>
    <t>Nahodil Antonín</t>
  </si>
  <si>
    <t>leden</t>
  </si>
  <si>
    <t>únor</t>
  </si>
  <si>
    <t>březen</t>
  </si>
  <si>
    <t>duben</t>
  </si>
  <si>
    <t>květen</t>
  </si>
  <si>
    <t>červen</t>
  </si>
  <si>
    <t>září</t>
  </si>
  <si>
    <t>říjen</t>
  </si>
  <si>
    <t>listopad</t>
  </si>
  <si>
    <t>prosinec</t>
  </si>
  <si>
    <t>CELKEM</t>
  </si>
  <si>
    <t>1.pol</t>
  </si>
  <si>
    <t>Soukup Martin</t>
  </si>
  <si>
    <t>Dunovský Michal</t>
  </si>
  <si>
    <t>Zeman Denis</t>
  </si>
  <si>
    <t>Kindl Karel</t>
  </si>
  <si>
    <t>Žofka Jaroslav</t>
  </si>
  <si>
    <t>Žofková Eliška</t>
  </si>
  <si>
    <t>Šnábl Jiří</t>
  </si>
  <si>
    <t>Zeman Nick</t>
  </si>
  <si>
    <t>Skořepová Vanessa</t>
  </si>
  <si>
    <t>Demuth Filip</t>
  </si>
  <si>
    <t>Valenta David</t>
  </si>
  <si>
    <t>Prchal Martin</t>
  </si>
  <si>
    <t>Sedláčková Kateřina</t>
  </si>
  <si>
    <t>Trojovský Jan</t>
  </si>
  <si>
    <t>Dunovský Ondřej</t>
  </si>
  <si>
    <t>Rejč Libor</t>
  </si>
  <si>
    <t>Lísa Štěpán</t>
  </si>
  <si>
    <t>Hojdarová Marie</t>
  </si>
  <si>
    <t>Potzel Lukáš</t>
  </si>
  <si>
    <t>Straka František</t>
  </si>
  <si>
    <t>Straková Iva</t>
  </si>
  <si>
    <t>Hojdar Josef</t>
  </si>
  <si>
    <t>Špecián Vojtěch</t>
  </si>
  <si>
    <t>Romanová Aneta</t>
  </si>
  <si>
    <t>Bula Martin</t>
  </si>
  <si>
    <t>Lagin Vojtěch</t>
  </si>
  <si>
    <t>Mlejnek Michal</t>
  </si>
  <si>
    <t>Bulová Eliška</t>
  </si>
  <si>
    <t>Lovecký Vojtěch</t>
  </si>
  <si>
    <t>Tomková Adéla</t>
  </si>
  <si>
    <t>Pecák Kornelius</t>
  </si>
  <si>
    <t>Magna Tomáš</t>
  </si>
  <si>
    <t>Magnová Eliška</t>
  </si>
  <si>
    <t>Boušová Helena</t>
  </si>
  <si>
    <t>Lédl Martin</t>
  </si>
  <si>
    <t>Sidor František</t>
  </si>
  <si>
    <t>Celkové hodnocení Junior Cup - 2014</t>
  </si>
  <si>
    <t>Junior Cup - StrikeLand Chomutov - prosinec 2014</t>
  </si>
  <si>
    <t>Dunovská Markéta</t>
  </si>
  <si>
    <t>Dvořáková Valerie</t>
  </si>
  <si>
    <t>Korbová Eliška</t>
  </si>
  <si>
    <t>Spíšková Anna</t>
  </si>
  <si>
    <t>Lausman Adam</t>
  </si>
  <si>
    <t>Kraft Milan</t>
  </si>
  <si>
    <t>Padalíková Stela</t>
  </si>
  <si>
    <t>Lausmanová Tereza</t>
  </si>
  <si>
    <t>Pliska Daniel</t>
  </si>
  <si>
    <t>Vlášková Jana</t>
  </si>
  <si>
    <t>Chludilová Klára</t>
  </si>
  <si>
    <t>Šalanská Nela</t>
  </si>
  <si>
    <t>Mráz David</t>
  </si>
  <si>
    <t>Milička Sebastian</t>
  </si>
  <si>
    <t>Leden Martin</t>
  </si>
  <si>
    <t>Leden Filip</t>
  </si>
  <si>
    <t>Novák Barnabáš</t>
  </si>
  <si>
    <t>Gažík Michal</t>
  </si>
  <si>
    <t>Kronholz Jan</t>
  </si>
  <si>
    <t>Chludil Jan</t>
  </si>
  <si>
    <t>Borovička Patrik</t>
  </si>
  <si>
    <t>Brand David</t>
  </si>
  <si>
    <t>Horák Jan</t>
  </si>
  <si>
    <t>Vajshajtl Stanislav</t>
  </si>
  <si>
    <t>Šareš Luděk</t>
  </si>
  <si>
    <t>Novák Filip</t>
  </si>
  <si>
    <t>Nováková Eva</t>
  </si>
  <si>
    <t>Bendl Matyáš</t>
  </si>
  <si>
    <t>Šareš Lukáš</t>
  </si>
  <si>
    <t>Krunt Tom</t>
  </si>
  <si>
    <t>Vostrý Lukáš</t>
  </si>
  <si>
    <t>Jaukerová Renata</t>
  </si>
  <si>
    <t>Wéber Rudolf</t>
  </si>
  <si>
    <t>Majzner Jan</t>
  </si>
  <si>
    <t>Német Jan</t>
  </si>
  <si>
    <t>Horna Matěj</t>
  </si>
  <si>
    <t>Babáková Amálie</t>
  </si>
  <si>
    <t>Kušej Pavel</t>
  </si>
  <si>
    <t>Černíková Michaela</t>
  </si>
  <si>
    <t>Kováč Jakub</t>
  </si>
  <si>
    <t>Bušek Ondřej</t>
  </si>
  <si>
    <t>Hornová Ivana</t>
  </si>
  <si>
    <t>Černík Vojtěch</t>
  </si>
  <si>
    <t>Blažo František</t>
  </si>
  <si>
    <t>Ranušan Petr</t>
  </si>
  <si>
    <t>X</t>
  </si>
  <si>
    <t/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</si>
</sst>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2"/>
    </font>
    <font>
      <sz val="10"/>
      <name val="Arial"/>
      <family val="0"/>
    </font>
    <font>
      <b/>
      <sz val="20"/>
      <name val="Book Antiqua"/>
      <family val="1"/>
    </font>
    <font>
      <b/>
      <i/>
      <sz val="11"/>
      <name val="Arial CE"/>
      <family val="2"/>
    </font>
    <font>
      <b/>
      <sz val="10"/>
      <name val="Arial CE"/>
      <family val="2"/>
    </font>
    <font>
      <b/>
      <sz val="18"/>
      <name val="Book Antiqua"/>
      <family val="1"/>
    </font>
    <font>
      <sz val="6"/>
      <name val="Tahoma"/>
      <family val="2"/>
    </font>
    <font>
      <b/>
      <sz val="24"/>
      <color indexed="13"/>
      <name val="Times New Roman"/>
      <family val="1"/>
    </font>
    <font>
      <b/>
      <sz val="6"/>
      <name val="Tahoma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11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32" borderId="0" xfId="0" applyFill="1" applyAlignment="1">
      <alignment horizontal="center"/>
    </xf>
    <xf numFmtId="49" fontId="0" fillId="32" borderId="0" xfId="0" applyNumberFormat="1" applyFill="1" applyAlignment="1">
      <alignment/>
    </xf>
    <xf numFmtId="1" fontId="0" fillId="32" borderId="0" xfId="0" applyNumberForma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49" fontId="0" fillId="32" borderId="0" xfId="0" applyNumberFormat="1" applyFill="1" applyAlignment="1" applyProtection="1">
      <alignment/>
      <protection/>
    </xf>
    <xf numFmtId="0" fontId="0" fillId="32" borderId="0" xfId="0" applyFill="1" applyAlignment="1" applyProtection="1">
      <alignment horizontal="center"/>
      <protection/>
    </xf>
    <xf numFmtId="49" fontId="5" fillId="32" borderId="0" xfId="0" applyNumberFormat="1" applyFont="1" applyFill="1" applyAlignment="1">
      <alignment/>
    </xf>
    <xf numFmtId="1" fontId="0" fillId="32" borderId="0" xfId="0" applyNumberFormat="1" applyFill="1" applyAlignment="1" applyProtection="1">
      <alignment horizontal="center"/>
      <protection/>
    </xf>
    <xf numFmtId="49" fontId="4" fillId="33" borderId="10" xfId="0" applyNumberFormat="1" applyFont="1" applyFill="1" applyBorder="1" applyAlignment="1">
      <alignment/>
    </xf>
    <xf numFmtId="1" fontId="0" fillId="32" borderId="10" xfId="0" applyNumberForma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NumberForma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/>
    </xf>
    <xf numFmtId="1" fontId="3" fillId="34" borderId="18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49" fontId="4" fillId="33" borderId="27" xfId="0" applyNumberFormat="1" applyFont="1" applyFill="1" applyBorder="1" applyAlignment="1">
      <alignment/>
    </xf>
    <xf numFmtId="0" fontId="0" fillId="33" borderId="28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0" fillId="32" borderId="32" xfId="0" applyFont="1" applyFill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2" fontId="3" fillId="34" borderId="35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6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6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7" borderId="38" xfId="0" applyFont="1" applyFill="1" applyBorder="1" applyAlignment="1">
      <alignment horizontal="center"/>
    </xf>
    <xf numFmtId="0" fontId="4" fillId="37" borderId="39" xfId="0" applyFont="1" applyFill="1" applyBorder="1" applyAlignment="1">
      <alignment horizontal="center"/>
    </xf>
    <xf numFmtId="0" fontId="12" fillId="38" borderId="40" xfId="0" applyNumberFormat="1" applyFont="1" applyFill="1" applyBorder="1" applyAlignment="1">
      <alignment/>
    </xf>
    <xf numFmtId="0" fontId="13" fillId="38" borderId="40" xfId="0" applyFont="1" applyFill="1" applyBorder="1" applyAlignment="1">
      <alignment horizontal="center"/>
    </xf>
    <xf numFmtId="0" fontId="13" fillId="37" borderId="40" xfId="0" applyFont="1" applyFill="1" applyBorder="1" applyAlignment="1">
      <alignment horizontal="center"/>
    </xf>
    <xf numFmtId="0" fontId="12" fillId="38" borderId="40" xfId="0" applyFont="1" applyFill="1" applyBorder="1" applyAlignment="1">
      <alignment horizontal="center"/>
    </xf>
    <xf numFmtId="1" fontId="12" fillId="38" borderId="41" xfId="0" applyNumberFormat="1" applyFont="1" applyFill="1" applyBorder="1" applyAlignment="1">
      <alignment horizontal="center"/>
    </xf>
    <xf numFmtId="0" fontId="12" fillId="38" borderId="42" xfId="0" applyNumberFormat="1" applyFont="1" applyFill="1" applyBorder="1" applyAlignment="1">
      <alignment/>
    </xf>
    <xf numFmtId="1" fontId="12" fillId="38" borderId="43" xfId="0" applyNumberFormat="1" applyFont="1" applyFill="1" applyBorder="1" applyAlignment="1">
      <alignment horizontal="center"/>
    </xf>
    <xf numFmtId="0" fontId="12" fillId="39" borderId="42" xfId="0" applyNumberFormat="1" applyFont="1" applyFill="1" applyBorder="1" applyAlignment="1">
      <alignment/>
    </xf>
    <xf numFmtId="0" fontId="13" fillId="39" borderId="40" xfId="0" applyFont="1" applyFill="1" applyBorder="1" applyAlignment="1">
      <alignment horizontal="center"/>
    </xf>
    <xf numFmtId="0" fontId="12" fillId="39" borderId="40" xfId="0" applyFont="1" applyFill="1" applyBorder="1" applyAlignment="1">
      <alignment horizontal="center"/>
    </xf>
    <xf numFmtId="1" fontId="12" fillId="39" borderId="41" xfId="0" applyNumberFormat="1" applyFont="1" applyFill="1" applyBorder="1" applyAlignment="1">
      <alignment horizontal="center"/>
    </xf>
    <xf numFmtId="0" fontId="13" fillId="39" borderId="42" xfId="0" applyFont="1" applyFill="1" applyBorder="1" applyAlignment="1">
      <alignment horizontal="center"/>
    </xf>
    <xf numFmtId="0" fontId="13" fillId="37" borderId="42" xfId="0" applyFont="1" applyFill="1" applyBorder="1" applyAlignment="1">
      <alignment horizontal="center"/>
    </xf>
    <xf numFmtId="0" fontId="12" fillId="39" borderId="42" xfId="0" applyFont="1" applyFill="1" applyBorder="1" applyAlignment="1">
      <alignment horizontal="center"/>
    </xf>
    <xf numFmtId="1" fontId="12" fillId="39" borderId="43" xfId="0" applyNumberFormat="1" applyFont="1" applyFill="1" applyBorder="1" applyAlignment="1">
      <alignment horizontal="center"/>
    </xf>
    <xf numFmtId="0" fontId="12" fillId="3" borderId="42" xfId="0" applyNumberFormat="1" applyFont="1" applyFill="1" applyBorder="1" applyAlignment="1">
      <alignment/>
    </xf>
    <xf numFmtId="0" fontId="13" fillId="3" borderId="40" xfId="0" applyFont="1" applyFill="1" applyBorder="1" applyAlignment="1">
      <alignment horizontal="center"/>
    </xf>
    <xf numFmtId="0" fontId="12" fillId="3" borderId="40" xfId="0" applyFont="1" applyFill="1" applyBorder="1" applyAlignment="1">
      <alignment horizontal="center"/>
    </xf>
    <xf numFmtId="1" fontId="12" fillId="3" borderId="41" xfId="0" applyNumberFormat="1" applyFont="1" applyFill="1" applyBorder="1" applyAlignment="1">
      <alignment horizontal="center"/>
    </xf>
    <xf numFmtId="0" fontId="12" fillId="3" borderId="44" xfId="0" applyNumberFormat="1" applyFont="1" applyFill="1" applyBorder="1" applyAlignment="1">
      <alignment/>
    </xf>
    <xf numFmtId="0" fontId="13" fillId="3" borderId="44" xfId="0" applyFont="1" applyFill="1" applyBorder="1" applyAlignment="1">
      <alignment horizontal="center"/>
    </xf>
    <xf numFmtId="0" fontId="13" fillId="37" borderId="44" xfId="0" applyFont="1" applyFill="1" applyBorder="1" applyAlignment="1">
      <alignment horizontal="center"/>
    </xf>
    <xf numFmtId="0" fontId="12" fillId="3" borderId="44" xfId="0" applyFont="1" applyFill="1" applyBorder="1" applyAlignment="1">
      <alignment horizontal="center"/>
    </xf>
    <xf numFmtId="1" fontId="12" fillId="3" borderId="45" xfId="0" applyNumberFormat="1" applyFont="1" applyFill="1" applyBorder="1" applyAlignment="1">
      <alignment horizontal="center"/>
    </xf>
    <xf numFmtId="0" fontId="11" fillId="37" borderId="46" xfId="0" applyFont="1" applyFill="1" applyBorder="1" applyAlignment="1">
      <alignment horizontal="center"/>
    </xf>
    <xf numFmtId="49" fontId="11" fillId="40" borderId="47" xfId="0" applyNumberFormat="1" applyFont="1" applyFill="1" applyBorder="1" applyAlignment="1">
      <alignment/>
    </xf>
    <xf numFmtId="49" fontId="11" fillId="40" borderId="47" xfId="0" applyNumberFormat="1" applyFont="1" applyFill="1" applyBorder="1" applyAlignment="1">
      <alignment horizontal="center"/>
    </xf>
    <xf numFmtId="0" fontId="11" fillId="37" borderId="47" xfId="0" applyFont="1" applyFill="1" applyBorder="1" applyAlignment="1">
      <alignment horizontal="center" textRotation="90"/>
    </xf>
    <xf numFmtId="0" fontId="11" fillId="40" borderId="47" xfId="0" applyFont="1" applyFill="1" applyBorder="1" applyAlignment="1">
      <alignment horizontal="center" textRotation="90"/>
    </xf>
    <xf numFmtId="0" fontId="11" fillId="40" borderId="48" xfId="0" applyFont="1" applyFill="1" applyBorder="1" applyAlignment="1">
      <alignment horizontal="center" textRotation="90"/>
    </xf>
    <xf numFmtId="0" fontId="2" fillId="41" borderId="49" xfId="0" applyFont="1" applyFill="1" applyBorder="1" applyAlignment="1">
      <alignment horizontal="center"/>
    </xf>
    <xf numFmtId="0" fontId="2" fillId="41" borderId="50" xfId="0" applyFont="1" applyFill="1" applyBorder="1" applyAlignment="1">
      <alignment horizontal="center"/>
    </xf>
    <xf numFmtId="0" fontId="2" fillId="41" borderId="51" xfId="0" applyFont="1" applyFill="1" applyBorder="1" applyAlignment="1">
      <alignment horizontal="center"/>
    </xf>
    <xf numFmtId="0" fontId="7" fillId="42" borderId="49" xfId="0" applyFont="1" applyFill="1" applyBorder="1" applyAlignment="1">
      <alignment horizontal="center"/>
    </xf>
    <xf numFmtId="0" fontId="7" fillId="42" borderId="50" xfId="0" applyFont="1" applyFill="1" applyBorder="1" applyAlignment="1">
      <alignment horizontal="center"/>
    </xf>
    <xf numFmtId="0" fontId="7" fillId="42" borderId="51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6"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b/>
        <i val="0"/>
        <color indexed="63"/>
      </font>
    </dxf>
    <dxf>
      <font>
        <b/>
        <i val="0"/>
        <u val="none"/>
        <color indexed="10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40"/>
          <bgColor indexed="49"/>
        </patternFill>
      </fill>
    </dxf>
    <dxf>
      <font>
        <b val="0"/>
        <i val="0"/>
        <u val="none"/>
        <color indexed="63"/>
      </font>
      <fill>
        <patternFill patternType="solid">
          <fgColor indexed="13"/>
          <bgColor indexed="51"/>
        </patternFill>
      </fill>
    </dxf>
    <dxf>
      <font>
        <b val="0"/>
        <i val="0"/>
        <u val="none"/>
        <color indexed="9"/>
      </font>
      <fill>
        <patternFill patternType="none">
          <fgColor indexed="64"/>
          <bgColor indexed="65"/>
        </patternFill>
      </fill>
    </dxf>
    <dxf>
      <font>
        <b val="0"/>
        <i val="0"/>
        <u val="none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i val="0"/>
        <u val="none"/>
        <color rgb="FF000000"/>
      </font>
      <fill>
        <patternFill patternType="solid">
          <fgColor rgb="FFFFFF00"/>
          <bgColor rgb="FFFFCC00"/>
        </patternFill>
      </fill>
      <border/>
    </dxf>
    <dxf>
      <font>
        <b/>
        <i val="0"/>
        <u val="none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000000"/>
      </font>
      <border/>
    </dxf>
    <dxf>
      <font>
        <color rgb="FFFFFF99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3:AB200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4.75390625" style="1" customWidth="1"/>
    <col min="2" max="2" width="25.125" style="2" customWidth="1"/>
    <col min="3" max="3" width="8.125" style="3" bestFit="1" customWidth="1"/>
    <col min="4" max="4" width="5.375" style="1" bestFit="1" customWidth="1"/>
    <col min="5" max="5" width="6.00390625" style="1" bestFit="1" customWidth="1"/>
    <col min="6" max="9" width="6.75390625" style="1" bestFit="1" customWidth="1"/>
    <col min="10" max="10" width="8.875" style="1" bestFit="1" customWidth="1"/>
    <col min="11" max="11" width="13.875" style="4" bestFit="1" customWidth="1"/>
    <col min="12" max="12" width="9.00390625" style="4" bestFit="1" customWidth="1"/>
    <col min="13" max="13" width="6.75390625" style="4" bestFit="1" customWidth="1"/>
    <col min="14" max="14" width="5.875" style="4" bestFit="1" customWidth="1"/>
    <col min="15" max="15" width="6.75390625" style="4" bestFit="1" customWidth="1"/>
    <col min="16" max="18" width="9.125" style="5" customWidth="1"/>
    <col min="19" max="19" width="29.625" style="5" customWidth="1"/>
    <col min="20" max="22" width="9.125" style="5" customWidth="1"/>
    <col min="23" max="23" width="9.125" style="6" customWidth="1"/>
    <col min="24" max="26" width="9.125" style="7" customWidth="1"/>
    <col min="27" max="16384" width="9.125" style="5" customWidth="1"/>
  </cols>
  <sheetData>
    <row r="1" ht="6" customHeight="1"/>
    <row r="2" ht="4.5" customHeight="1"/>
    <row r="3" spans="2:26" ht="5.25" customHeight="1" thickBot="1">
      <c r="B3" s="8"/>
      <c r="W3" s="6" t="e">
        <f>#REF!</f>
        <v>#REF!</v>
      </c>
      <c r="X3" s="7" t="e">
        <f>#REF!</f>
        <v>#REF!</v>
      </c>
      <c r="Y3" s="7" t="e">
        <f>#REF!</f>
        <v>#REF!</v>
      </c>
      <c r="Z3" s="7" t="e">
        <f>#REF!</f>
        <v>#REF!</v>
      </c>
    </row>
    <row r="4" spans="1:28" ht="24.75" customHeight="1" thickBot="1">
      <c r="A4" s="87" t="s">
        <v>75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W4" s="6" t="e">
        <f>#REF!</f>
        <v>#REF!</v>
      </c>
      <c r="X4" s="9" t="e">
        <f>#REF!</f>
        <v>#REF!</v>
      </c>
      <c r="Y4" s="9" t="e">
        <f>#REF!</f>
        <v>#REF!</v>
      </c>
      <c r="Z4" s="9" t="e">
        <f>#REF!</f>
        <v>#REF!</v>
      </c>
      <c r="AA4" s="5" t="s">
        <v>21</v>
      </c>
      <c r="AB4" s="5" t="s">
        <v>20</v>
      </c>
    </row>
    <row r="5" spans="1:28" ht="14.25">
      <c r="A5" s="21" t="s">
        <v>2</v>
      </c>
      <c r="B5" s="22" t="s">
        <v>0</v>
      </c>
      <c r="C5" s="23" t="s">
        <v>1</v>
      </c>
      <c r="D5" s="24" t="s">
        <v>3</v>
      </c>
      <c r="E5" s="25" t="s">
        <v>4</v>
      </c>
      <c r="F5" s="26" t="s">
        <v>5</v>
      </c>
      <c r="G5" s="24" t="s">
        <v>6</v>
      </c>
      <c r="H5" s="24" t="s">
        <v>7</v>
      </c>
      <c r="I5" s="27" t="s">
        <v>8</v>
      </c>
      <c r="J5" s="28" t="s">
        <v>9</v>
      </c>
      <c r="K5" s="29" t="s">
        <v>10</v>
      </c>
      <c r="L5" s="44" t="s">
        <v>11</v>
      </c>
      <c r="M5" s="45" t="s">
        <v>12</v>
      </c>
      <c r="N5" s="27" t="s">
        <v>13</v>
      </c>
      <c r="O5" s="30" t="s">
        <v>20</v>
      </c>
      <c r="W5" s="6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5">
        <v>1</v>
      </c>
      <c r="AB5" s="5">
        <v>20</v>
      </c>
    </row>
    <row r="6" spans="1:28" ht="12.75">
      <c r="A6" s="31">
        <v>1</v>
      </c>
      <c r="B6" s="10" t="s">
        <v>55</v>
      </c>
      <c r="C6" s="11">
        <v>2005</v>
      </c>
      <c r="D6" s="11" t="s">
        <v>18</v>
      </c>
      <c r="E6" s="12">
        <v>18</v>
      </c>
      <c r="F6" s="13">
        <v>184</v>
      </c>
      <c r="G6" s="14">
        <v>165</v>
      </c>
      <c r="H6" s="14">
        <v>157</v>
      </c>
      <c r="I6" s="15">
        <v>157</v>
      </c>
      <c r="J6" s="16">
        <v>663</v>
      </c>
      <c r="K6" s="17">
        <v>735</v>
      </c>
      <c r="L6" s="43">
        <v>165.75</v>
      </c>
      <c r="M6" s="43">
        <v>183.75</v>
      </c>
      <c r="N6" s="19">
        <v>184</v>
      </c>
      <c r="O6" s="41">
        <v>20</v>
      </c>
      <c r="W6" s="6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5">
        <f aca="true" t="shared" si="0" ref="AA6:AA19">AA5+1</f>
        <v>2</v>
      </c>
      <c r="AB6" s="5">
        <f>AB5-2</f>
        <v>18</v>
      </c>
    </row>
    <row r="7" spans="1:28" ht="12.75">
      <c r="A7" s="31">
        <v>2</v>
      </c>
      <c r="B7" s="10" t="s">
        <v>87</v>
      </c>
      <c r="C7" s="11">
        <v>2005</v>
      </c>
      <c r="D7" s="11" t="s">
        <v>18</v>
      </c>
      <c r="E7" s="12">
        <v>18</v>
      </c>
      <c r="F7" s="13">
        <v>148</v>
      </c>
      <c r="G7" s="14">
        <v>121</v>
      </c>
      <c r="H7" s="14">
        <v>127</v>
      </c>
      <c r="I7" s="15">
        <v>105</v>
      </c>
      <c r="J7" s="16">
        <v>501</v>
      </c>
      <c r="K7" s="17">
        <v>573</v>
      </c>
      <c r="L7" s="43">
        <v>125.25</v>
      </c>
      <c r="M7" s="43">
        <v>143.25</v>
      </c>
      <c r="N7" s="19">
        <v>148</v>
      </c>
      <c r="O7" s="41">
        <v>18</v>
      </c>
      <c r="W7" s="6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5">
        <f t="shared" si="0"/>
        <v>3</v>
      </c>
      <c r="AB7" s="5">
        <f>AB6-2</f>
        <v>16</v>
      </c>
    </row>
    <row r="8" spans="1:28" ht="12.75">
      <c r="A8" s="31">
        <v>3</v>
      </c>
      <c r="B8" s="10" t="s">
        <v>49</v>
      </c>
      <c r="C8" s="11">
        <v>2005</v>
      </c>
      <c r="D8" s="11" t="s">
        <v>18</v>
      </c>
      <c r="E8" s="12">
        <v>18</v>
      </c>
      <c r="F8" s="13">
        <v>94</v>
      </c>
      <c r="G8" s="14">
        <v>146</v>
      </c>
      <c r="H8" s="14">
        <v>110</v>
      </c>
      <c r="I8" s="15">
        <v>97</v>
      </c>
      <c r="J8" s="16">
        <v>447</v>
      </c>
      <c r="K8" s="17">
        <v>519</v>
      </c>
      <c r="L8" s="43">
        <v>111.75</v>
      </c>
      <c r="M8" s="43">
        <v>129.75</v>
      </c>
      <c r="N8" s="19">
        <v>146</v>
      </c>
      <c r="O8" s="41">
        <v>16</v>
      </c>
      <c r="W8" s="6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5">
        <f t="shared" si="0"/>
        <v>4</v>
      </c>
      <c r="AB8" s="5">
        <f>AB7-2</f>
        <v>14</v>
      </c>
    </row>
    <row r="9" spans="1:28" ht="12.75">
      <c r="A9" s="31">
        <v>4</v>
      </c>
      <c r="B9" s="10" t="s">
        <v>70</v>
      </c>
      <c r="C9" s="11">
        <v>2005</v>
      </c>
      <c r="D9" s="11" t="s">
        <v>18</v>
      </c>
      <c r="E9" s="12">
        <v>18</v>
      </c>
      <c r="F9" s="13">
        <v>99</v>
      </c>
      <c r="G9" s="14">
        <v>118</v>
      </c>
      <c r="H9" s="14">
        <v>97</v>
      </c>
      <c r="I9" s="15">
        <v>95</v>
      </c>
      <c r="J9" s="16">
        <v>409</v>
      </c>
      <c r="K9" s="17">
        <v>481</v>
      </c>
      <c r="L9" s="43">
        <v>102.25</v>
      </c>
      <c r="M9" s="43">
        <v>120.25</v>
      </c>
      <c r="N9" s="19">
        <v>118</v>
      </c>
      <c r="O9" s="41">
        <v>14</v>
      </c>
      <c r="W9" s="6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5">
        <f t="shared" si="0"/>
        <v>5</v>
      </c>
      <c r="AB9" s="5">
        <f>AB8-2</f>
        <v>12</v>
      </c>
    </row>
    <row r="10" spans="1:28" ht="12.75">
      <c r="A10" s="31">
        <v>5</v>
      </c>
      <c r="B10" s="10" t="s">
        <v>112</v>
      </c>
      <c r="C10" s="11">
        <v>2007</v>
      </c>
      <c r="D10" s="11" t="s">
        <v>18</v>
      </c>
      <c r="E10" s="12">
        <v>22</v>
      </c>
      <c r="F10" s="13">
        <v>103</v>
      </c>
      <c r="G10" s="14">
        <v>92</v>
      </c>
      <c r="H10" s="14">
        <v>84</v>
      </c>
      <c r="I10" s="15">
        <v>68</v>
      </c>
      <c r="J10" s="16">
        <v>347</v>
      </c>
      <c r="K10" s="17">
        <v>435</v>
      </c>
      <c r="L10" s="43">
        <v>86.75</v>
      </c>
      <c r="M10" s="43">
        <v>108.75</v>
      </c>
      <c r="N10" s="19">
        <v>103</v>
      </c>
      <c r="O10" s="41">
        <v>12</v>
      </c>
      <c r="W10" s="6" t="e">
        <f>#REF!</f>
        <v>#REF!</v>
      </c>
      <c r="X10" s="9" t="e">
        <f>#REF!</f>
        <v>#REF!</v>
      </c>
      <c r="Y10" s="9" t="e">
        <f>#REF!</f>
        <v>#REF!</v>
      </c>
      <c r="Z10" s="9" t="e">
        <f>#REF!</f>
        <v>#REF!</v>
      </c>
      <c r="AA10" s="5">
        <f t="shared" si="0"/>
        <v>6</v>
      </c>
      <c r="AB10" s="5">
        <f>AB9-2</f>
        <v>10</v>
      </c>
    </row>
    <row r="11" spans="1:28" ht="12.75">
      <c r="A11" s="31">
        <v>6</v>
      </c>
      <c r="B11" s="10" t="s">
        <v>66</v>
      </c>
      <c r="C11" s="11">
        <v>2005</v>
      </c>
      <c r="D11" s="11" t="s">
        <v>18</v>
      </c>
      <c r="E11" s="12">
        <v>18</v>
      </c>
      <c r="F11" s="13">
        <v>59</v>
      </c>
      <c r="G11" s="14">
        <v>96</v>
      </c>
      <c r="H11" s="14">
        <v>94</v>
      </c>
      <c r="I11" s="15">
        <v>105</v>
      </c>
      <c r="J11" s="16">
        <v>354</v>
      </c>
      <c r="K11" s="17">
        <v>426</v>
      </c>
      <c r="L11" s="43">
        <v>88.5</v>
      </c>
      <c r="M11" s="43">
        <v>106.5</v>
      </c>
      <c r="N11" s="19">
        <v>105</v>
      </c>
      <c r="O11" s="41">
        <v>10</v>
      </c>
      <c r="W11" s="6" t="e">
        <f>#REF!</f>
        <v>#REF!</v>
      </c>
      <c r="X11" s="9" t="e">
        <f>#REF!</f>
        <v>#REF!</v>
      </c>
      <c r="Y11" s="9" t="e">
        <f>#REF!</f>
        <v>#REF!</v>
      </c>
      <c r="Z11" s="9" t="e">
        <f>#REF!</f>
        <v>#REF!</v>
      </c>
      <c r="AA11" s="5">
        <f t="shared" si="0"/>
        <v>7</v>
      </c>
      <c r="AB11" s="5">
        <f aca="true" t="shared" si="1" ref="AB11:AB19">AB10-1</f>
        <v>9</v>
      </c>
    </row>
    <row r="12" spans="1:28" ht="12.75">
      <c r="A12" s="31">
        <v>7</v>
      </c>
      <c r="B12" s="10" t="s">
        <v>65</v>
      </c>
      <c r="C12" s="11">
        <v>2008</v>
      </c>
      <c r="D12" s="11" t="s">
        <v>18</v>
      </c>
      <c r="E12" s="12">
        <v>24</v>
      </c>
      <c r="F12" s="13">
        <v>77</v>
      </c>
      <c r="G12" s="14">
        <v>77</v>
      </c>
      <c r="H12" s="14">
        <v>92</v>
      </c>
      <c r="I12" s="15">
        <v>71</v>
      </c>
      <c r="J12" s="16">
        <v>317</v>
      </c>
      <c r="K12" s="17">
        <v>413</v>
      </c>
      <c r="L12" s="43">
        <v>79.25</v>
      </c>
      <c r="M12" s="43">
        <v>103.25</v>
      </c>
      <c r="N12" s="19">
        <v>92</v>
      </c>
      <c r="O12" s="41">
        <v>9</v>
      </c>
      <c r="W12" s="6" t="e">
        <f>#REF!</f>
        <v>#REF!</v>
      </c>
      <c r="X12" s="9" t="e">
        <f>#REF!</f>
        <v>#REF!</v>
      </c>
      <c r="Y12" s="9" t="e">
        <f>#REF!</f>
        <v>#REF!</v>
      </c>
      <c r="Z12" s="9" t="e">
        <f>#REF!</f>
        <v>#REF!</v>
      </c>
      <c r="AA12" s="5">
        <f t="shared" si="0"/>
        <v>8</v>
      </c>
      <c r="AB12" s="5">
        <f t="shared" si="1"/>
        <v>8</v>
      </c>
    </row>
    <row r="13" spans="1:28" ht="12.75">
      <c r="A13" s="31">
        <v>8</v>
      </c>
      <c r="B13" s="10" t="s">
        <v>111</v>
      </c>
      <c r="C13" s="11">
        <v>2008</v>
      </c>
      <c r="D13" s="11" t="s">
        <v>18</v>
      </c>
      <c r="E13" s="12">
        <v>24</v>
      </c>
      <c r="F13" s="13">
        <v>78</v>
      </c>
      <c r="G13" s="14">
        <v>68</v>
      </c>
      <c r="H13" s="14">
        <v>77</v>
      </c>
      <c r="I13" s="15">
        <v>85</v>
      </c>
      <c r="J13" s="16">
        <v>308</v>
      </c>
      <c r="K13" s="17">
        <v>404</v>
      </c>
      <c r="L13" s="43">
        <v>77</v>
      </c>
      <c r="M13" s="43">
        <v>101</v>
      </c>
      <c r="N13" s="19">
        <v>85</v>
      </c>
      <c r="O13" s="41">
        <v>8</v>
      </c>
      <c r="W13" s="6" t="e">
        <f>#REF!</f>
        <v>#REF!</v>
      </c>
      <c r="X13" s="9" t="e">
        <f>#REF!</f>
        <v>#REF!</v>
      </c>
      <c r="Y13" s="9" t="e">
        <f>#REF!</f>
        <v>#REF!</v>
      </c>
      <c r="Z13" s="9" t="e">
        <f>#REF!</f>
        <v>#REF!</v>
      </c>
      <c r="AA13" s="5">
        <f t="shared" si="0"/>
        <v>9</v>
      </c>
      <c r="AB13" s="5">
        <f t="shared" si="1"/>
        <v>7</v>
      </c>
    </row>
    <row r="14" spans="1:28" ht="12.75">
      <c r="A14" s="31">
        <v>9</v>
      </c>
      <c r="B14" s="10" t="s">
        <v>52</v>
      </c>
      <c r="C14" s="11">
        <v>2009</v>
      </c>
      <c r="D14" s="11" t="s">
        <v>18</v>
      </c>
      <c r="E14" s="12">
        <v>26</v>
      </c>
      <c r="F14" s="13">
        <v>68</v>
      </c>
      <c r="G14" s="14">
        <v>78</v>
      </c>
      <c r="H14" s="14">
        <v>76</v>
      </c>
      <c r="I14" s="15">
        <v>71</v>
      </c>
      <c r="J14" s="16">
        <v>293</v>
      </c>
      <c r="K14" s="17">
        <v>397</v>
      </c>
      <c r="L14" s="43">
        <v>73.25</v>
      </c>
      <c r="M14" s="43">
        <v>99.25</v>
      </c>
      <c r="N14" s="19">
        <v>78</v>
      </c>
      <c r="O14" s="41">
        <v>7</v>
      </c>
      <c r="W14" s="6" t="e">
        <f>#REF!</f>
        <v>#REF!</v>
      </c>
      <c r="X14" s="9" t="e">
        <f>#REF!</f>
        <v>#REF!</v>
      </c>
      <c r="Y14" s="9" t="e">
        <f>#REF!</f>
        <v>#REF!</v>
      </c>
      <c r="Z14" s="9" t="e">
        <f>#REF!</f>
        <v>#REF!</v>
      </c>
      <c r="AA14" s="5">
        <f t="shared" si="0"/>
        <v>10</v>
      </c>
      <c r="AB14" s="5">
        <f t="shared" si="1"/>
        <v>6</v>
      </c>
    </row>
    <row r="15" spans="1:28" ht="13.5" thickBot="1">
      <c r="A15" s="31">
        <v>10</v>
      </c>
      <c r="B15" s="10" t="s">
        <v>62</v>
      </c>
      <c r="C15" s="11">
        <v>2005</v>
      </c>
      <c r="D15" s="11" t="s">
        <v>18</v>
      </c>
      <c r="E15" s="12">
        <v>18</v>
      </c>
      <c r="F15" s="13">
        <v>92</v>
      </c>
      <c r="G15" s="14">
        <v>67</v>
      </c>
      <c r="H15" s="14">
        <v>62</v>
      </c>
      <c r="I15" s="15">
        <v>99</v>
      </c>
      <c r="J15" s="16">
        <v>320</v>
      </c>
      <c r="K15" s="17">
        <v>392</v>
      </c>
      <c r="L15" s="43">
        <v>80</v>
      </c>
      <c r="M15" s="43">
        <v>98</v>
      </c>
      <c r="N15" s="19">
        <v>99</v>
      </c>
      <c r="O15" s="41">
        <v>6</v>
      </c>
      <c r="W15" s="6" t="e">
        <f>#REF!</f>
        <v>#REF!</v>
      </c>
      <c r="X15" s="9" t="e">
        <f>#REF!</f>
        <v>#REF!</v>
      </c>
      <c r="Y15" s="9" t="e">
        <f>#REF!</f>
        <v>#REF!</v>
      </c>
      <c r="Z15" s="9" t="e">
        <f>#REF!</f>
        <v>#REF!</v>
      </c>
      <c r="AA15" s="5">
        <f t="shared" si="0"/>
        <v>11</v>
      </c>
      <c r="AB15" s="5">
        <f t="shared" si="1"/>
        <v>5</v>
      </c>
    </row>
    <row r="16" spans="1:28" ht="13.5" hidden="1" thickBot="1">
      <c r="A16" s="31">
        <v>11</v>
      </c>
      <c r="B16" s="10"/>
      <c r="C16" s="11">
        <v>0</v>
      </c>
      <c r="D16" s="11" t="s">
        <v>122</v>
      </c>
      <c r="E16" s="12" t="s">
        <v>122</v>
      </c>
      <c r="F16" s="13"/>
      <c r="G16" s="14"/>
      <c r="H16" s="14"/>
      <c r="I16" s="15"/>
      <c r="J16" s="16">
        <v>0</v>
      </c>
      <c r="K16" s="17" t="s">
        <v>122</v>
      </c>
      <c r="L16" s="43" t="s">
        <v>122</v>
      </c>
      <c r="M16" s="43" t="s">
        <v>122</v>
      </c>
      <c r="N16" s="19">
        <v>0</v>
      </c>
      <c r="O16" s="41">
        <v>5</v>
      </c>
      <c r="W16" s="6" t="e">
        <f>#REF!</f>
        <v>#REF!</v>
      </c>
      <c r="X16" s="9" t="e">
        <f>#REF!</f>
        <v>#REF!</v>
      </c>
      <c r="Y16" s="9" t="e">
        <f>#REF!</f>
        <v>#REF!</v>
      </c>
      <c r="Z16" s="9" t="e">
        <f>#REF!</f>
        <v>#REF!</v>
      </c>
      <c r="AA16" s="5">
        <f t="shared" si="0"/>
        <v>12</v>
      </c>
      <c r="AB16" s="5">
        <f t="shared" si="1"/>
        <v>4</v>
      </c>
    </row>
    <row r="17" spans="1:28" ht="12.75" hidden="1">
      <c r="A17" s="31">
        <v>12</v>
      </c>
      <c r="B17" s="10"/>
      <c r="C17" s="11">
        <v>0</v>
      </c>
      <c r="D17" s="11" t="s">
        <v>122</v>
      </c>
      <c r="E17" s="12" t="s">
        <v>122</v>
      </c>
      <c r="F17" s="13"/>
      <c r="G17" s="14"/>
      <c r="H17" s="14"/>
      <c r="I17" s="15"/>
      <c r="J17" s="16">
        <v>0</v>
      </c>
      <c r="K17" s="17" t="s">
        <v>122</v>
      </c>
      <c r="L17" s="43" t="s">
        <v>122</v>
      </c>
      <c r="M17" s="43" t="s">
        <v>122</v>
      </c>
      <c r="N17" s="19">
        <v>0</v>
      </c>
      <c r="O17" s="41">
        <v>4</v>
      </c>
      <c r="W17" s="6" t="e">
        <f>#REF!</f>
        <v>#REF!</v>
      </c>
      <c r="X17" s="9" t="e">
        <f>#REF!</f>
        <v>#REF!</v>
      </c>
      <c r="Y17" s="9" t="e">
        <f>#REF!</f>
        <v>#REF!</v>
      </c>
      <c r="Z17" s="9" t="e">
        <f>#REF!</f>
        <v>#REF!</v>
      </c>
      <c r="AA17" s="5">
        <f t="shared" si="0"/>
        <v>13</v>
      </c>
      <c r="AB17" s="5">
        <f t="shared" si="1"/>
        <v>3</v>
      </c>
    </row>
    <row r="18" spans="1:28" ht="13.5" hidden="1" thickBot="1">
      <c r="A18" s="31">
        <v>13</v>
      </c>
      <c r="B18" s="10"/>
      <c r="C18" s="11">
        <v>0</v>
      </c>
      <c r="D18" s="11" t="s">
        <v>122</v>
      </c>
      <c r="E18" s="12" t="s">
        <v>122</v>
      </c>
      <c r="F18" s="13"/>
      <c r="G18" s="14"/>
      <c r="H18" s="14"/>
      <c r="I18" s="15"/>
      <c r="J18" s="16">
        <v>0</v>
      </c>
      <c r="K18" s="17" t="s">
        <v>122</v>
      </c>
      <c r="L18" s="43" t="s">
        <v>122</v>
      </c>
      <c r="M18" s="43" t="s">
        <v>122</v>
      </c>
      <c r="N18" s="19">
        <v>0</v>
      </c>
      <c r="O18" s="41">
        <v>3</v>
      </c>
      <c r="W18" s="6" t="e">
        <f>#REF!</f>
        <v>#REF!</v>
      </c>
      <c r="X18" s="9" t="e">
        <f>#REF!</f>
        <v>#REF!</v>
      </c>
      <c r="Y18" s="9" t="e">
        <f>#REF!</f>
        <v>#REF!</v>
      </c>
      <c r="Z18" s="9" t="e">
        <f>#REF!</f>
        <v>#REF!</v>
      </c>
      <c r="AA18" s="5">
        <f t="shared" si="0"/>
        <v>14</v>
      </c>
      <c r="AB18" s="5">
        <f t="shared" si="1"/>
        <v>2</v>
      </c>
    </row>
    <row r="19" spans="1:28" ht="12.75" hidden="1">
      <c r="A19" s="31">
        <v>14</v>
      </c>
      <c r="B19" s="10"/>
      <c r="C19" s="11">
        <v>0</v>
      </c>
      <c r="D19" s="11" t="s">
        <v>122</v>
      </c>
      <c r="E19" s="12" t="s">
        <v>122</v>
      </c>
      <c r="F19" s="13"/>
      <c r="G19" s="14"/>
      <c r="H19" s="14"/>
      <c r="I19" s="15"/>
      <c r="J19" s="20">
        <v>0</v>
      </c>
      <c r="K19" s="17" t="s">
        <v>122</v>
      </c>
      <c r="L19" s="43" t="s">
        <v>122</v>
      </c>
      <c r="M19" s="43" t="s">
        <v>122</v>
      </c>
      <c r="N19" s="19">
        <v>0</v>
      </c>
      <c r="O19" s="41">
        <v>2</v>
      </c>
      <c r="W19" s="6" t="e">
        <f>#REF!</f>
        <v>#REF!</v>
      </c>
      <c r="X19" s="9" t="e">
        <f>#REF!</f>
        <v>#REF!</v>
      </c>
      <c r="Y19" s="9" t="e">
        <f>#REF!</f>
        <v>#REF!</v>
      </c>
      <c r="Z19" s="9" t="e">
        <f>#REF!</f>
        <v>#REF!</v>
      </c>
      <c r="AA19" s="5">
        <f t="shared" si="0"/>
        <v>15</v>
      </c>
      <c r="AB19" s="5">
        <f t="shared" si="1"/>
        <v>1</v>
      </c>
    </row>
    <row r="20" spans="1:26" ht="12.75" hidden="1">
      <c r="A20" s="31">
        <v>15</v>
      </c>
      <c r="B20" s="10"/>
      <c r="C20" s="11">
        <v>0</v>
      </c>
      <c r="D20" s="11" t="s">
        <v>122</v>
      </c>
      <c r="E20" s="12" t="s">
        <v>122</v>
      </c>
      <c r="F20" s="13"/>
      <c r="G20" s="14"/>
      <c r="H20" s="14"/>
      <c r="I20" s="15"/>
      <c r="J20" s="16">
        <v>0</v>
      </c>
      <c r="K20" s="17" t="s">
        <v>122</v>
      </c>
      <c r="L20" s="43" t="s">
        <v>122</v>
      </c>
      <c r="M20" s="43" t="s">
        <v>122</v>
      </c>
      <c r="N20" s="19">
        <v>0</v>
      </c>
      <c r="O20" s="41">
        <v>1</v>
      </c>
      <c r="X20" s="9"/>
      <c r="Y20" s="9"/>
      <c r="Z20" s="9"/>
    </row>
    <row r="21" spans="1:26" ht="12.75" hidden="1">
      <c r="A21" s="31">
        <v>16</v>
      </c>
      <c r="B21" s="10"/>
      <c r="C21" s="11">
        <v>0</v>
      </c>
      <c r="D21" s="11" t="s">
        <v>122</v>
      </c>
      <c r="E21" s="12" t="s">
        <v>122</v>
      </c>
      <c r="F21" s="13"/>
      <c r="G21" s="14"/>
      <c r="H21" s="14"/>
      <c r="I21" s="15"/>
      <c r="J21" s="16">
        <v>0</v>
      </c>
      <c r="K21" s="17" t="s">
        <v>122</v>
      </c>
      <c r="L21" s="43" t="s">
        <v>122</v>
      </c>
      <c r="M21" s="43" t="s">
        <v>122</v>
      </c>
      <c r="N21" s="19">
        <v>0</v>
      </c>
      <c r="O21" s="41">
        <v>1</v>
      </c>
      <c r="X21" s="9"/>
      <c r="Y21" s="9"/>
      <c r="Z21" s="9"/>
    </row>
    <row r="22" spans="1:26" ht="13.5" hidden="1" thickBot="1">
      <c r="A22" s="31">
        <v>17</v>
      </c>
      <c r="B22" s="10"/>
      <c r="C22" s="11">
        <v>0</v>
      </c>
      <c r="D22" s="11" t="s">
        <v>122</v>
      </c>
      <c r="E22" s="12" t="s">
        <v>122</v>
      </c>
      <c r="F22" s="13"/>
      <c r="G22" s="14"/>
      <c r="H22" s="14"/>
      <c r="I22" s="15"/>
      <c r="J22" s="16">
        <v>0</v>
      </c>
      <c r="K22" s="17" t="s">
        <v>122</v>
      </c>
      <c r="L22" s="43" t="s">
        <v>122</v>
      </c>
      <c r="M22" s="43" t="s">
        <v>122</v>
      </c>
      <c r="N22" s="19">
        <v>0</v>
      </c>
      <c r="O22" s="41">
        <v>1</v>
      </c>
      <c r="W22" s="6" t="e">
        <f>#REF!</f>
        <v>#REF!</v>
      </c>
      <c r="X22" s="9" t="e">
        <f>#REF!</f>
        <v>#REF!</v>
      </c>
      <c r="Y22" s="9" t="e">
        <f>#REF!</f>
        <v>#REF!</v>
      </c>
      <c r="Z22" s="9" t="e">
        <f>#REF!</f>
        <v>#REF!</v>
      </c>
    </row>
    <row r="23" spans="1:28" ht="14.25">
      <c r="A23" s="21" t="s">
        <v>2</v>
      </c>
      <c r="B23" s="22" t="s">
        <v>0</v>
      </c>
      <c r="C23" s="23" t="s">
        <v>1</v>
      </c>
      <c r="D23" s="24" t="s">
        <v>3</v>
      </c>
      <c r="E23" s="25" t="s">
        <v>4</v>
      </c>
      <c r="F23" s="26" t="s">
        <v>5</v>
      </c>
      <c r="G23" s="24" t="s">
        <v>6</v>
      </c>
      <c r="H23" s="24" t="s">
        <v>7</v>
      </c>
      <c r="I23" s="27" t="s">
        <v>8</v>
      </c>
      <c r="J23" s="28" t="s">
        <v>9</v>
      </c>
      <c r="K23" s="29" t="s">
        <v>10</v>
      </c>
      <c r="L23" s="44" t="s">
        <v>11</v>
      </c>
      <c r="M23" s="45" t="s">
        <v>12</v>
      </c>
      <c r="N23" s="27" t="s">
        <v>13</v>
      </c>
      <c r="O23" s="30" t="s">
        <v>20</v>
      </c>
      <c r="W23" s="6" t="e">
        <f>#REF!</f>
        <v>#REF!</v>
      </c>
      <c r="X23" s="9" t="e">
        <f>#REF!</f>
        <v>#REF!</v>
      </c>
      <c r="Y23" s="9" t="e">
        <f>#REF!</f>
        <v>#REF!</v>
      </c>
      <c r="Z23" s="9" t="e">
        <f>#REF!</f>
        <v>#REF!</v>
      </c>
      <c r="AA23" s="5">
        <v>1</v>
      </c>
      <c r="AB23" s="5">
        <v>20</v>
      </c>
    </row>
    <row r="24" spans="1:26" ht="12.75">
      <c r="A24" s="31">
        <v>1</v>
      </c>
      <c r="B24" s="10" t="s">
        <v>42</v>
      </c>
      <c r="C24" s="11">
        <v>2002</v>
      </c>
      <c r="D24" s="11" t="s">
        <v>17</v>
      </c>
      <c r="E24" s="12">
        <v>12</v>
      </c>
      <c r="F24" s="13">
        <v>145</v>
      </c>
      <c r="G24" s="14">
        <v>195</v>
      </c>
      <c r="H24" s="14">
        <v>193</v>
      </c>
      <c r="I24" s="15">
        <v>176</v>
      </c>
      <c r="J24" s="16">
        <v>709</v>
      </c>
      <c r="K24" s="17">
        <v>757</v>
      </c>
      <c r="L24" s="43">
        <v>177.25</v>
      </c>
      <c r="M24" s="43">
        <v>189.25</v>
      </c>
      <c r="N24" s="19">
        <v>195</v>
      </c>
      <c r="O24" s="41">
        <v>20</v>
      </c>
      <c r="W24" s="6" t="e">
        <f>#REF!</f>
        <v>#REF!</v>
      </c>
      <c r="X24" s="9" t="e">
        <f>#REF!</f>
        <v>#REF!</v>
      </c>
      <c r="Y24" s="9" t="e">
        <f>#REF!</f>
        <v>#REF!</v>
      </c>
      <c r="Z24" s="9" t="e">
        <f>#REF!</f>
        <v>#REF!</v>
      </c>
    </row>
    <row r="25" spans="1:26" ht="12.75">
      <c r="A25" s="31">
        <v>2</v>
      </c>
      <c r="B25" s="10" t="s">
        <v>22</v>
      </c>
      <c r="C25" s="11">
        <v>2004</v>
      </c>
      <c r="D25" s="11" t="s">
        <v>17</v>
      </c>
      <c r="E25" s="12">
        <v>16</v>
      </c>
      <c r="F25" s="13">
        <v>156</v>
      </c>
      <c r="G25" s="14">
        <v>169</v>
      </c>
      <c r="H25" s="14">
        <v>150</v>
      </c>
      <c r="I25" s="15">
        <v>171</v>
      </c>
      <c r="J25" s="16">
        <v>646</v>
      </c>
      <c r="K25" s="17">
        <v>710</v>
      </c>
      <c r="L25" s="43">
        <v>161.5</v>
      </c>
      <c r="M25" s="43">
        <v>177.5</v>
      </c>
      <c r="N25" s="19">
        <v>171</v>
      </c>
      <c r="O25" s="41">
        <v>18</v>
      </c>
      <c r="W25" s="6" t="e">
        <f>#REF!</f>
        <v>#REF!</v>
      </c>
      <c r="X25" s="9" t="e">
        <f>#REF!</f>
        <v>#REF!</v>
      </c>
      <c r="Y25" s="9" t="e">
        <f>#REF!</f>
        <v>#REF!</v>
      </c>
      <c r="Z25" s="9" t="e">
        <f>#REF!</f>
        <v>#REF!</v>
      </c>
    </row>
    <row r="26" spans="1:26" ht="12.75">
      <c r="A26" s="31">
        <v>3</v>
      </c>
      <c r="B26" s="10" t="s">
        <v>53</v>
      </c>
      <c r="C26" s="11">
        <v>2002</v>
      </c>
      <c r="D26" s="11" t="s">
        <v>17</v>
      </c>
      <c r="E26" s="12">
        <v>12</v>
      </c>
      <c r="F26" s="13">
        <v>155</v>
      </c>
      <c r="G26" s="14">
        <v>185</v>
      </c>
      <c r="H26" s="14">
        <v>188</v>
      </c>
      <c r="I26" s="15">
        <v>128</v>
      </c>
      <c r="J26" s="16">
        <v>656</v>
      </c>
      <c r="K26" s="17">
        <v>704</v>
      </c>
      <c r="L26" s="43">
        <v>164</v>
      </c>
      <c r="M26" s="43">
        <v>176</v>
      </c>
      <c r="N26" s="19">
        <v>188</v>
      </c>
      <c r="O26" s="41">
        <v>16</v>
      </c>
      <c r="W26" s="6" t="e">
        <f>#REF!</f>
        <v>#REF!</v>
      </c>
      <c r="X26" s="9" t="e">
        <f>#REF!</f>
        <v>#REF!</v>
      </c>
      <c r="Y26" s="9" t="e">
        <f>#REF!</f>
        <v>#REF!</v>
      </c>
      <c r="Z26" s="9" t="e">
        <f>#REF!</f>
        <v>#REF!</v>
      </c>
    </row>
    <row r="27" spans="1:26" ht="12.75">
      <c r="A27" s="31">
        <v>4</v>
      </c>
      <c r="B27" s="10" t="s">
        <v>19</v>
      </c>
      <c r="C27" s="11">
        <v>2004</v>
      </c>
      <c r="D27" s="11" t="s">
        <v>17</v>
      </c>
      <c r="E27" s="12">
        <v>16</v>
      </c>
      <c r="F27" s="13">
        <v>157</v>
      </c>
      <c r="G27" s="14">
        <v>132</v>
      </c>
      <c r="H27" s="14">
        <v>168</v>
      </c>
      <c r="I27" s="15">
        <v>169</v>
      </c>
      <c r="J27" s="16">
        <v>626</v>
      </c>
      <c r="K27" s="17">
        <v>690</v>
      </c>
      <c r="L27" s="43">
        <v>156.5</v>
      </c>
      <c r="M27" s="43">
        <v>172.5</v>
      </c>
      <c r="N27" s="19">
        <v>169</v>
      </c>
      <c r="O27" s="41">
        <v>14</v>
      </c>
      <c r="W27" s="6" t="e">
        <f>#REF!</f>
        <v>#REF!</v>
      </c>
      <c r="X27" s="9" t="e">
        <f>#REF!</f>
        <v>#REF!</v>
      </c>
      <c r="Y27" s="9" t="e">
        <f>#REF!</f>
        <v>#REF!</v>
      </c>
      <c r="Z27" s="9" t="e">
        <f>#REF!</f>
        <v>#REF!</v>
      </c>
    </row>
    <row r="28" spans="1:26" ht="12.75">
      <c r="A28" s="31">
        <v>5</v>
      </c>
      <c r="B28" s="10" t="s">
        <v>48</v>
      </c>
      <c r="C28" s="11">
        <v>2001</v>
      </c>
      <c r="D28" s="11" t="s">
        <v>17</v>
      </c>
      <c r="E28" s="12">
        <v>10</v>
      </c>
      <c r="F28" s="13">
        <v>139</v>
      </c>
      <c r="G28" s="14">
        <v>170</v>
      </c>
      <c r="H28" s="14">
        <v>143</v>
      </c>
      <c r="I28" s="15">
        <v>187</v>
      </c>
      <c r="J28" s="16">
        <v>639</v>
      </c>
      <c r="K28" s="17">
        <v>679</v>
      </c>
      <c r="L28" s="43">
        <v>159.75</v>
      </c>
      <c r="M28" s="43">
        <v>169.75</v>
      </c>
      <c r="N28" s="19">
        <v>187</v>
      </c>
      <c r="O28" s="41">
        <v>12</v>
      </c>
      <c r="W28" s="6" t="e">
        <f>#REF!</f>
        <v>#REF!</v>
      </c>
      <c r="X28" s="9" t="e">
        <f>#REF!</f>
        <v>#REF!</v>
      </c>
      <c r="Y28" s="9" t="e">
        <f>#REF!</f>
        <v>#REF!</v>
      </c>
      <c r="Z28" s="9" t="e">
        <f>#REF!</f>
        <v>#REF!</v>
      </c>
    </row>
    <row r="29" spans="1:26" ht="12.75">
      <c r="A29" s="31">
        <v>6</v>
      </c>
      <c r="B29" s="10" t="s">
        <v>73</v>
      </c>
      <c r="C29" s="11">
        <v>2001</v>
      </c>
      <c r="D29" s="11" t="s">
        <v>17</v>
      </c>
      <c r="E29" s="12">
        <v>10</v>
      </c>
      <c r="F29" s="13">
        <v>140</v>
      </c>
      <c r="G29" s="14">
        <v>147</v>
      </c>
      <c r="H29" s="14">
        <v>160</v>
      </c>
      <c r="I29" s="15">
        <v>130</v>
      </c>
      <c r="J29" s="16">
        <v>577</v>
      </c>
      <c r="K29" s="17">
        <v>617</v>
      </c>
      <c r="L29" s="43">
        <v>144.25</v>
      </c>
      <c r="M29" s="43">
        <v>154.25</v>
      </c>
      <c r="N29" s="19">
        <v>160</v>
      </c>
      <c r="O29" s="41">
        <v>10</v>
      </c>
      <c r="W29" s="6" t="e">
        <f>#REF!</f>
        <v>#REF!</v>
      </c>
      <c r="X29" s="9" t="e">
        <f>#REF!</f>
        <v>#REF!</v>
      </c>
      <c r="Y29" s="9" t="e">
        <f>#REF!</f>
        <v>#REF!</v>
      </c>
      <c r="Z29" s="9" t="e">
        <f>#REF!</f>
        <v>#REF!</v>
      </c>
    </row>
    <row r="30" spans="1:26" ht="12.75">
      <c r="A30" s="31">
        <v>7</v>
      </c>
      <c r="B30" s="10" t="s">
        <v>51</v>
      </c>
      <c r="C30" s="11">
        <v>2002</v>
      </c>
      <c r="D30" s="11" t="s">
        <v>17</v>
      </c>
      <c r="E30" s="12">
        <v>12</v>
      </c>
      <c r="F30" s="13">
        <v>100</v>
      </c>
      <c r="G30" s="14">
        <v>162</v>
      </c>
      <c r="H30" s="14">
        <v>130</v>
      </c>
      <c r="I30" s="15">
        <v>138</v>
      </c>
      <c r="J30" s="16">
        <v>530</v>
      </c>
      <c r="K30" s="17">
        <v>578</v>
      </c>
      <c r="L30" s="43">
        <v>132.5</v>
      </c>
      <c r="M30" s="43">
        <v>144.5</v>
      </c>
      <c r="N30" s="19">
        <v>162</v>
      </c>
      <c r="O30" s="41">
        <v>9</v>
      </c>
      <c r="W30" s="6" t="e">
        <f>#REF!</f>
        <v>#REF!</v>
      </c>
      <c r="X30" s="9" t="e">
        <f>#REF!</f>
        <v>#REF!</v>
      </c>
      <c r="Y30" s="9" t="e">
        <f>#REF!</f>
        <v>#REF!</v>
      </c>
      <c r="Z30" s="9" t="e">
        <f>#REF!</f>
        <v>#REF!</v>
      </c>
    </row>
    <row r="31" spans="1:26" ht="12.75">
      <c r="A31" s="31">
        <v>8</v>
      </c>
      <c r="B31" s="10" t="s">
        <v>23</v>
      </c>
      <c r="C31" s="11">
        <v>2003</v>
      </c>
      <c r="D31" s="11" t="s">
        <v>17</v>
      </c>
      <c r="E31" s="12">
        <v>14</v>
      </c>
      <c r="F31" s="13">
        <v>110</v>
      </c>
      <c r="G31" s="14">
        <v>116</v>
      </c>
      <c r="H31" s="14">
        <v>130</v>
      </c>
      <c r="I31" s="15">
        <v>136</v>
      </c>
      <c r="J31" s="16">
        <v>492</v>
      </c>
      <c r="K31" s="17">
        <v>548</v>
      </c>
      <c r="L31" s="43">
        <v>123</v>
      </c>
      <c r="M31" s="43">
        <v>137</v>
      </c>
      <c r="N31" s="19">
        <v>136</v>
      </c>
      <c r="O31" s="41">
        <v>8</v>
      </c>
      <c r="W31" s="6" t="e">
        <f>#REF!</f>
        <v>#REF!</v>
      </c>
      <c r="X31" s="9" t="e">
        <f>#REF!</f>
        <v>#REF!</v>
      </c>
      <c r="Y31" s="9" t="e">
        <f>#REF!</f>
        <v>#REF!</v>
      </c>
      <c r="Z31" s="9" t="e">
        <f>#REF!</f>
        <v>#REF!</v>
      </c>
    </row>
    <row r="32" spans="1:26" ht="12.75">
      <c r="A32" s="31">
        <v>9</v>
      </c>
      <c r="B32" s="10" t="s">
        <v>56</v>
      </c>
      <c r="C32" s="11">
        <v>2004</v>
      </c>
      <c r="D32" s="11" t="s">
        <v>17</v>
      </c>
      <c r="E32" s="12">
        <v>16</v>
      </c>
      <c r="F32" s="13">
        <v>108</v>
      </c>
      <c r="G32" s="14">
        <v>100</v>
      </c>
      <c r="H32" s="14">
        <v>117</v>
      </c>
      <c r="I32" s="15">
        <v>103</v>
      </c>
      <c r="J32" s="16">
        <v>428</v>
      </c>
      <c r="K32" s="17">
        <v>492</v>
      </c>
      <c r="L32" s="43">
        <v>107</v>
      </c>
      <c r="M32" s="43">
        <v>123</v>
      </c>
      <c r="N32" s="19">
        <v>117</v>
      </c>
      <c r="O32" s="41">
        <v>7</v>
      </c>
      <c r="W32" s="6" t="e">
        <f>#REF!</f>
        <v>#REF!</v>
      </c>
      <c r="X32" s="9" t="e">
        <f>#REF!</f>
        <v>#REF!</v>
      </c>
      <c r="Y32" s="9" t="e">
        <f>#REF!</f>
        <v>#REF!</v>
      </c>
      <c r="Z32" s="9" t="e">
        <f>#REF!</f>
        <v>#REF!</v>
      </c>
    </row>
    <row r="33" spans="1:26" ht="12.75">
      <c r="A33" s="31">
        <v>10</v>
      </c>
      <c r="B33" s="10" t="s">
        <v>105</v>
      </c>
      <c r="C33" s="11">
        <v>2002</v>
      </c>
      <c r="D33" s="11" t="s">
        <v>17</v>
      </c>
      <c r="E33" s="12">
        <v>12</v>
      </c>
      <c r="F33" s="13">
        <v>139</v>
      </c>
      <c r="G33" s="14">
        <v>95</v>
      </c>
      <c r="H33" s="14">
        <v>96</v>
      </c>
      <c r="I33" s="15">
        <v>109</v>
      </c>
      <c r="J33" s="16">
        <v>439</v>
      </c>
      <c r="K33" s="17">
        <v>487</v>
      </c>
      <c r="L33" s="43">
        <v>109.75</v>
      </c>
      <c r="M33" s="43">
        <v>121.75</v>
      </c>
      <c r="N33" s="19">
        <v>139</v>
      </c>
      <c r="O33" s="41">
        <v>6</v>
      </c>
      <c r="W33" s="6" t="e">
        <f>#REF!</f>
        <v>#REF!</v>
      </c>
      <c r="X33" s="9" t="e">
        <f>#REF!</f>
        <v>#REF!</v>
      </c>
      <c r="Y33" s="9" t="e">
        <f>#REF!</f>
        <v>#REF!</v>
      </c>
      <c r="Z33" s="9" t="e">
        <f>#REF!</f>
        <v>#REF!</v>
      </c>
    </row>
    <row r="34" spans="1:26" ht="12.75">
      <c r="A34" s="31">
        <v>11</v>
      </c>
      <c r="B34" s="10" t="s">
        <v>94</v>
      </c>
      <c r="C34" s="11">
        <v>2001</v>
      </c>
      <c r="D34" s="11" t="s">
        <v>17</v>
      </c>
      <c r="E34" s="12">
        <v>10</v>
      </c>
      <c r="F34" s="13">
        <v>108</v>
      </c>
      <c r="G34" s="14">
        <v>100</v>
      </c>
      <c r="H34" s="14">
        <v>134</v>
      </c>
      <c r="I34" s="15">
        <v>104</v>
      </c>
      <c r="J34" s="16">
        <v>446</v>
      </c>
      <c r="K34" s="17">
        <v>486</v>
      </c>
      <c r="L34" s="43">
        <v>111.5</v>
      </c>
      <c r="M34" s="43">
        <v>121.5</v>
      </c>
      <c r="N34" s="19">
        <v>134</v>
      </c>
      <c r="O34" s="41">
        <v>5</v>
      </c>
      <c r="W34" s="6" t="e">
        <f>#REF!</f>
        <v>#REF!</v>
      </c>
      <c r="X34" s="9" t="e">
        <f>#REF!</f>
        <v>#REF!</v>
      </c>
      <c r="Y34" s="9" t="e">
        <f>#REF!</f>
        <v>#REF!</v>
      </c>
      <c r="Z34" s="9" t="e">
        <f>#REF!</f>
        <v>#REF!</v>
      </c>
    </row>
    <row r="35" spans="1:26" ht="12.75">
      <c r="A35" s="31">
        <v>12</v>
      </c>
      <c r="B35" s="10" t="s">
        <v>84</v>
      </c>
      <c r="C35" s="11">
        <v>2004</v>
      </c>
      <c r="D35" s="11" t="s">
        <v>17</v>
      </c>
      <c r="E35" s="12">
        <v>16</v>
      </c>
      <c r="F35" s="13">
        <v>90</v>
      </c>
      <c r="G35" s="14">
        <v>98</v>
      </c>
      <c r="H35" s="14">
        <v>102</v>
      </c>
      <c r="I35" s="15">
        <v>87</v>
      </c>
      <c r="J35" s="16">
        <v>377</v>
      </c>
      <c r="K35" s="17">
        <v>441</v>
      </c>
      <c r="L35" s="43">
        <v>94.25</v>
      </c>
      <c r="M35" s="43">
        <v>110.25</v>
      </c>
      <c r="N35" s="19">
        <v>102</v>
      </c>
      <c r="O35" s="41">
        <v>4</v>
      </c>
      <c r="W35" s="6" t="e">
        <f>#REF!</f>
        <v>#REF!</v>
      </c>
      <c r="X35" s="9" t="e">
        <f>#REF!</f>
        <v>#REF!</v>
      </c>
      <c r="Y35" s="9" t="e">
        <f>#REF!</f>
        <v>#REF!</v>
      </c>
      <c r="Z35" s="9" t="e">
        <f>#REF!</f>
        <v>#REF!</v>
      </c>
    </row>
    <row r="36" spans="1:26" ht="12.75">
      <c r="A36" s="31">
        <v>13</v>
      </c>
      <c r="B36" s="10" t="s">
        <v>95</v>
      </c>
      <c r="C36" s="11">
        <v>2003</v>
      </c>
      <c r="D36" s="11" t="s">
        <v>17</v>
      </c>
      <c r="E36" s="12">
        <v>14</v>
      </c>
      <c r="F36" s="13">
        <v>86</v>
      </c>
      <c r="G36" s="14">
        <v>93</v>
      </c>
      <c r="H36" s="14">
        <v>86</v>
      </c>
      <c r="I36" s="15">
        <v>94</v>
      </c>
      <c r="J36" s="16">
        <v>359</v>
      </c>
      <c r="K36" s="17">
        <v>415</v>
      </c>
      <c r="L36" s="43">
        <v>89.75</v>
      </c>
      <c r="M36" s="43">
        <v>103.75</v>
      </c>
      <c r="N36" s="19">
        <v>94</v>
      </c>
      <c r="O36" s="41">
        <v>3</v>
      </c>
      <c r="W36" s="6" t="e">
        <f>#REF!</f>
        <v>#REF!</v>
      </c>
      <c r="X36" s="9" t="e">
        <f>#REF!</f>
        <v>#REF!</v>
      </c>
      <c r="Y36" s="9" t="e">
        <f>#REF!</f>
        <v>#REF!</v>
      </c>
      <c r="Z36" s="9" t="e">
        <f>#REF!</f>
        <v>#REF!</v>
      </c>
    </row>
    <row r="37" spans="1:26" ht="12.75">
      <c r="A37" s="31">
        <v>14</v>
      </c>
      <c r="B37" s="10" t="s">
        <v>99</v>
      </c>
      <c r="C37" s="11">
        <v>2003</v>
      </c>
      <c r="D37" s="11" t="s">
        <v>17</v>
      </c>
      <c r="E37" s="12">
        <v>14</v>
      </c>
      <c r="F37" s="13">
        <v>93</v>
      </c>
      <c r="G37" s="14">
        <v>105</v>
      </c>
      <c r="H37" s="14">
        <v>65</v>
      </c>
      <c r="I37" s="15">
        <v>90</v>
      </c>
      <c r="J37" s="16">
        <v>353</v>
      </c>
      <c r="K37" s="17">
        <v>409</v>
      </c>
      <c r="L37" s="43">
        <v>88.25</v>
      </c>
      <c r="M37" s="43">
        <v>102.25</v>
      </c>
      <c r="N37" s="19">
        <v>105</v>
      </c>
      <c r="O37" s="41">
        <v>2</v>
      </c>
      <c r="W37" s="6" t="e">
        <f>#REF!</f>
        <v>#REF!</v>
      </c>
      <c r="X37" s="9" t="e">
        <f>#REF!</f>
        <v>#REF!</v>
      </c>
      <c r="Y37" s="9" t="e">
        <f>#REF!</f>
        <v>#REF!</v>
      </c>
      <c r="Z37" s="9" t="e">
        <f>#REF!</f>
        <v>#REF!</v>
      </c>
    </row>
    <row r="38" spans="1:26" ht="12.75">
      <c r="A38" s="31">
        <v>15</v>
      </c>
      <c r="B38" s="10" t="s">
        <v>104</v>
      </c>
      <c r="C38" s="11">
        <v>2004</v>
      </c>
      <c r="D38" s="11" t="s">
        <v>17</v>
      </c>
      <c r="E38" s="12">
        <v>16</v>
      </c>
      <c r="F38" s="13">
        <v>54</v>
      </c>
      <c r="G38" s="14">
        <v>86</v>
      </c>
      <c r="H38" s="14">
        <v>73</v>
      </c>
      <c r="I38" s="15">
        <v>114</v>
      </c>
      <c r="J38" s="16">
        <v>327</v>
      </c>
      <c r="K38" s="17">
        <v>391</v>
      </c>
      <c r="L38" s="43">
        <v>81.75</v>
      </c>
      <c r="M38" s="43">
        <v>97.75</v>
      </c>
      <c r="N38" s="19">
        <v>114</v>
      </c>
      <c r="O38" s="41">
        <v>1</v>
      </c>
      <c r="X38" s="9"/>
      <c r="Y38" s="9"/>
      <c r="Z38" s="9"/>
    </row>
    <row r="39" spans="1:26" ht="13.5" thickBot="1">
      <c r="A39" s="31">
        <v>16</v>
      </c>
      <c r="B39" s="10" t="s">
        <v>120</v>
      </c>
      <c r="C39" s="11">
        <v>2003</v>
      </c>
      <c r="D39" s="11" t="s">
        <v>17</v>
      </c>
      <c r="E39" s="12">
        <v>14</v>
      </c>
      <c r="F39" s="13">
        <v>66</v>
      </c>
      <c r="G39" s="14">
        <v>64</v>
      </c>
      <c r="H39" s="14">
        <v>69</v>
      </c>
      <c r="I39" s="15">
        <v>83</v>
      </c>
      <c r="J39" s="16">
        <v>282</v>
      </c>
      <c r="K39" s="17">
        <v>338</v>
      </c>
      <c r="L39" s="43">
        <v>70.5</v>
      </c>
      <c r="M39" s="43">
        <v>84.5</v>
      </c>
      <c r="N39" s="19">
        <v>83</v>
      </c>
      <c r="O39" s="41">
        <v>1</v>
      </c>
      <c r="X39" s="9"/>
      <c r="Y39" s="9"/>
      <c r="Z39" s="9"/>
    </row>
    <row r="40" spans="1:26" ht="12.75" hidden="1">
      <c r="A40" s="31">
        <v>17</v>
      </c>
      <c r="B40" s="10"/>
      <c r="C40" s="11">
        <v>0</v>
      </c>
      <c r="D40" s="11" t="s">
        <v>122</v>
      </c>
      <c r="E40" s="12" t="s">
        <v>122</v>
      </c>
      <c r="F40" s="13"/>
      <c r="G40" s="14"/>
      <c r="H40" s="14"/>
      <c r="I40" s="15"/>
      <c r="J40" s="16">
        <v>0</v>
      </c>
      <c r="K40" s="17" t="s">
        <v>122</v>
      </c>
      <c r="L40" s="43" t="s">
        <v>122</v>
      </c>
      <c r="M40" s="43" t="s">
        <v>122</v>
      </c>
      <c r="N40" s="19">
        <v>0</v>
      </c>
      <c r="O40" s="41">
        <v>1</v>
      </c>
      <c r="X40" s="9"/>
      <c r="Y40" s="9"/>
      <c r="Z40" s="9"/>
    </row>
    <row r="41" spans="1:26" ht="12.75" hidden="1">
      <c r="A41" s="31">
        <v>18</v>
      </c>
      <c r="B41" s="10"/>
      <c r="C41" s="11">
        <v>0</v>
      </c>
      <c r="D41" s="11" t="s">
        <v>122</v>
      </c>
      <c r="E41" s="12" t="s">
        <v>122</v>
      </c>
      <c r="F41" s="13"/>
      <c r="G41" s="14"/>
      <c r="H41" s="14"/>
      <c r="I41" s="15"/>
      <c r="J41" s="16">
        <v>0</v>
      </c>
      <c r="K41" s="17" t="s">
        <v>122</v>
      </c>
      <c r="L41" s="43" t="s">
        <v>122</v>
      </c>
      <c r="M41" s="43" t="s">
        <v>122</v>
      </c>
      <c r="N41" s="19">
        <v>0</v>
      </c>
      <c r="O41" s="41">
        <v>1</v>
      </c>
      <c r="X41" s="9"/>
      <c r="Y41" s="9"/>
      <c r="Z41" s="9"/>
    </row>
    <row r="42" spans="1:26" ht="12.75" hidden="1">
      <c r="A42" s="31">
        <v>19</v>
      </c>
      <c r="B42" s="10"/>
      <c r="C42" s="11">
        <v>0</v>
      </c>
      <c r="D42" s="11" t="s">
        <v>122</v>
      </c>
      <c r="E42" s="12" t="s">
        <v>122</v>
      </c>
      <c r="F42" s="13"/>
      <c r="G42" s="14"/>
      <c r="H42" s="14"/>
      <c r="I42" s="15"/>
      <c r="J42" s="16">
        <v>0</v>
      </c>
      <c r="K42" s="17" t="s">
        <v>122</v>
      </c>
      <c r="L42" s="43" t="s">
        <v>122</v>
      </c>
      <c r="M42" s="43" t="s">
        <v>122</v>
      </c>
      <c r="N42" s="19">
        <v>0</v>
      </c>
      <c r="O42" s="41">
        <v>1</v>
      </c>
      <c r="X42" s="9"/>
      <c r="Y42" s="9"/>
      <c r="Z42" s="9"/>
    </row>
    <row r="43" spans="1:26" ht="12.75" hidden="1">
      <c r="A43" s="31">
        <v>20</v>
      </c>
      <c r="B43" s="10"/>
      <c r="C43" s="11">
        <v>0</v>
      </c>
      <c r="D43" s="11" t="s">
        <v>122</v>
      </c>
      <c r="E43" s="12" t="s">
        <v>122</v>
      </c>
      <c r="F43" s="13"/>
      <c r="G43" s="14"/>
      <c r="H43" s="14"/>
      <c r="I43" s="15"/>
      <c r="J43" s="16">
        <v>0</v>
      </c>
      <c r="K43" s="17" t="s">
        <v>122</v>
      </c>
      <c r="L43" s="43" t="s">
        <v>122</v>
      </c>
      <c r="M43" s="43" t="s">
        <v>122</v>
      </c>
      <c r="N43" s="19">
        <v>0</v>
      </c>
      <c r="O43" s="41">
        <v>1</v>
      </c>
      <c r="X43" s="9"/>
      <c r="Y43" s="9"/>
      <c r="Z43" s="9"/>
    </row>
    <row r="44" spans="1:26" ht="12.75" hidden="1">
      <c r="A44" s="31">
        <v>21</v>
      </c>
      <c r="B44" s="10"/>
      <c r="C44" s="11">
        <v>0</v>
      </c>
      <c r="D44" s="11" t="s">
        <v>122</v>
      </c>
      <c r="E44" s="12" t="s">
        <v>122</v>
      </c>
      <c r="F44" s="13"/>
      <c r="G44" s="14"/>
      <c r="H44" s="14"/>
      <c r="I44" s="15"/>
      <c r="J44" s="16">
        <v>0</v>
      </c>
      <c r="K44" s="17" t="s">
        <v>122</v>
      </c>
      <c r="L44" s="43" t="s">
        <v>122</v>
      </c>
      <c r="M44" s="43" t="s">
        <v>122</v>
      </c>
      <c r="N44" s="19">
        <v>0</v>
      </c>
      <c r="O44" s="41">
        <v>1</v>
      </c>
      <c r="X44" s="9"/>
      <c r="Y44" s="9"/>
      <c r="Z44" s="9"/>
    </row>
    <row r="45" spans="1:26" ht="12.75" hidden="1">
      <c r="A45" s="31">
        <v>22</v>
      </c>
      <c r="B45" s="10"/>
      <c r="C45" s="11">
        <v>0</v>
      </c>
      <c r="D45" s="11" t="s">
        <v>122</v>
      </c>
      <c r="E45" s="12" t="s">
        <v>122</v>
      </c>
      <c r="F45" s="13"/>
      <c r="G45" s="14"/>
      <c r="H45" s="14"/>
      <c r="I45" s="15"/>
      <c r="J45" s="16">
        <v>0</v>
      </c>
      <c r="K45" s="17" t="s">
        <v>122</v>
      </c>
      <c r="L45" s="43" t="s">
        <v>122</v>
      </c>
      <c r="M45" s="43" t="s">
        <v>122</v>
      </c>
      <c r="N45" s="19">
        <v>0</v>
      </c>
      <c r="O45" s="41">
        <v>1</v>
      </c>
      <c r="X45" s="9"/>
      <c r="Y45" s="9"/>
      <c r="Z45" s="9"/>
    </row>
    <row r="46" spans="1:26" ht="12.75" hidden="1">
      <c r="A46" s="31">
        <v>23</v>
      </c>
      <c r="B46" s="10"/>
      <c r="C46" s="11">
        <v>0</v>
      </c>
      <c r="D46" s="11" t="s">
        <v>122</v>
      </c>
      <c r="E46" s="12" t="s">
        <v>122</v>
      </c>
      <c r="F46" s="13"/>
      <c r="G46" s="14"/>
      <c r="H46" s="14"/>
      <c r="I46" s="15"/>
      <c r="J46" s="16">
        <v>0</v>
      </c>
      <c r="K46" s="17" t="s">
        <v>122</v>
      </c>
      <c r="L46" s="43" t="s">
        <v>122</v>
      </c>
      <c r="M46" s="43" t="s">
        <v>122</v>
      </c>
      <c r="N46" s="19">
        <v>0</v>
      </c>
      <c r="O46" s="41">
        <v>1</v>
      </c>
      <c r="X46" s="9"/>
      <c r="Y46" s="9"/>
      <c r="Z46" s="9"/>
    </row>
    <row r="47" spans="1:26" ht="13.5" hidden="1" thickBot="1">
      <c r="A47" s="31">
        <v>24</v>
      </c>
      <c r="B47" s="10"/>
      <c r="C47" s="11">
        <v>0</v>
      </c>
      <c r="D47" s="11" t="s">
        <v>122</v>
      </c>
      <c r="E47" s="12" t="s">
        <v>122</v>
      </c>
      <c r="F47" s="13"/>
      <c r="G47" s="14"/>
      <c r="H47" s="14"/>
      <c r="I47" s="15"/>
      <c r="J47" s="16">
        <v>0</v>
      </c>
      <c r="K47" s="17" t="s">
        <v>122</v>
      </c>
      <c r="L47" s="43" t="s">
        <v>122</v>
      </c>
      <c r="M47" s="43" t="s">
        <v>122</v>
      </c>
      <c r="N47" s="19">
        <v>0</v>
      </c>
      <c r="O47" s="41">
        <v>1</v>
      </c>
      <c r="W47" s="6" t="e">
        <f>#REF!</f>
        <v>#REF!</v>
      </c>
      <c r="X47" s="9" t="e">
        <f>#REF!</f>
        <v>#REF!</v>
      </c>
      <c r="Y47" s="9" t="e">
        <f>#REF!</f>
        <v>#REF!</v>
      </c>
      <c r="Z47" s="9" t="e">
        <f>#REF!</f>
        <v>#REF!</v>
      </c>
    </row>
    <row r="48" spans="1:28" ht="14.25">
      <c r="A48" s="21" t="s">
        <v>2</v>
      </c>
      <c r="B48" s="22" t="s">
        <v>0</v>
      </c>
      <c r="C48" s="23" t="s">
        <v>1</v>
      </c>
      <c r="D48" s="24" t="s">
        <v>3</v>
      </c>
      <c r="E48" s="25" t="s">
        <v>4</v>
      </c>
      <c r="F48" s="26" t="s">
        <v>5</v>
      </c>
      <c r="G48" s="24" t="s">
        <v>6</v>
      </c>
      <c r="H48" s="24" t="s">
        <v>7</v>
      </c>
      <c r="I48" s="27" t="s">
        <v>8</v>
      </c>
      <c r="J48" s="28" t="s">
        <v>9</v>
      </c>
      <c r="K48" s="29" t="s">
        <v>10</v>
      </c>
      <c r="L48" s="44" t="s">
        <v>11</v>
      </c>
      <c r="M48" s="45" t="s">
        <v>12</v>
      </c>
      <c r="N48" s="27" t="s">
        <v>13</v>
      </c>
      <c r="O48" s="30" t="s">
        <v>20</v>
      </c>
      <c r="W48" s="6" t="e">
        <f>#REF!</f>
        <v>#REF!</v>
      </c>
      <c r="X48" s="9" t="e">
        <f>#REF!</f>
        <v>#REF!</v>
      </c>
      <c r="Y48" s="9" t="e">
        <f>#REF!</f>
        <v>#REF!</v>
      </c>
      <c r="Z48" s="9" t="e">
        <f>#REF!</f>
        <v>#REF!</v>
      </c>
      <c r="AA48" s="5">
        <v>1</v>
      </c>
      <c r="AB48" s="5">
        <v>20</v>
      </c>
    </row>
    <row r="49" spans="1:26" ht="12.75">
      <c r="A49" s="31">
        <v>1</v>
      </c>
      <c r="B49" s="10" t="s">
        <v>47</v>
      </c>
      <c r="C49" s="11">
        <v>2000</v>
      </c>
      <c r="D49" s="11" t="s">
        <v>15</v>
      </c>
      <c r="E49" s="12">
        <v>8</v>
      </c>
      <c r="F49" s="13">
        <v>203</v>
      </c>
      <c r="G49" s="14">
        <v>178</v>
      </c>
      <c r="H49" s="14">
        <v>215</v>
      </c>
      <c r="I49" s="15">
        <v>211</v>
      </c>
      <c r="J49" s="16">
        <v>807</v>
      </c>
      <c r="K49" s="17">
        <v>839</v>
      </c>
      <c r="L49" s="43">
        <v>201.75</v>
      </c>
      <c r="M49" s="43">
        <v>209.75</v>
      </c>
      <c r="N49" s="19">
        <v>215</v>
      </c>
      <c r="O49" s="41">
        <v>20</v>
      </c>
      <c r="W49" s="6" t="e">
        <f>#REF!</f>
        <v>#REF!</v>
      </c>
      <c r="X49" s="9" t="e">
        <f>#REF!</f>
        <v>#REF!</v>
      </c>
      <c r="Y49" s="9" t="e">
        <f>#REF!</f>
        <v>#REF!</v>
      </c>
      <c r="Z49" s="9" t="e">
        <f>#REF!</f>
        <v>#REF!</v>
      </c>
    </row>
    <row r="50" spans="1:26" ht="12.75">
      <c r="A50" s="31">
        <v>2</v>
      </c>
      <c r="B50" s="10" t="s">
        <v>24</v>
      </c>
      <c r="C50" s="11">
        <v>1996</v>
      </c>
      <c r="D50" s="11" t="s">
        <v>15</v>
      </c>
      <c r="E50" s="12">
        <v>0</v>
      </c>
      <c r="F50" s="13">
        <v>191</v>
      </c>
      <c r="G50" s="14">
        <v>198</v>
      </c>
      <c r="H50" s="14">
        <v>210</v>
      </c>
      <c r="I50" s="15">
        <v>230</v>
      </c>
      <c r="J50" s="16">
        <v>829</v>
      </c>
      <c r="K50" s="17">
        <v>829</v>
      </c>
      <c r="L50" s="43">
        <v>207.25</v>
      </c>
      <c r="M50" s="43">
        <v>207.25</v>
      </c>
      <c r="N50" s="19">
        <v>230</v>
      </c>
      <c r="O50" s="41">
        <v>18</v>
      </c>
      <c r="W50" s="6" t="e">
        <f>#REF!</f>
        <v>#REF!</v>
      </c>
      <c r="X50" s="9" t="e">
        <f>#REF!</f>
        <v>#REF!</v>
      </c>
      <c r="Y50" s="9" t="e">
        <f>#REF!</f>
        <v>#REF!</v>
      </c>
      <c r="Z50" s="9" t="e">
        <f>#REF!</f>
        <v>#REF!</v>
      </c>
    </row>
    <row r="51" spans="1:26" ht="12.75">
      <c r="A51" s="31">
        <v>3</v>
      </c>
      <c r="B51" s="10" t="s">
        <v>25</v>
      </c>
      <c r="C51" s="11">
        <v>2000</v>
      </c>
      <c r="D51" s="11" t="s">
        <v>15</v>
      </c>
      <c r="E51" s="12">
        <v>8</v>
      </c>
      <c r="F51" s="13">
        <v>169</v>
      </c>
      <c r="G51" s="14">
        <v>172</v>
      </c>
      <c r="H51" s="14">
        <v>198</v>
      </c>
      <c r="I51" s="15">
        <v>206</v>
      </c>
      <c r="J51" s="16">
        <v>745</v>
      </c>
      <c r="K51" s="17">
        <v>777</v>
      </c>
      <c r="L51" s="43">
        <v>186.25</v>
      </c>
      <c r="M51" s="43">
        <v>194.25</v>
      </c>
      <c r="N51" s="19">
        <v>206</v>
      </c>
      <c r="O51" s="41">
        <v>16</v>
      </c>
      <c r="W51" s="6" t="e">
        <f>#REF!</f>
        <v>#REF!</v>
      </c>
      <c r="X51" s="9" t="e">
        <f>#REF!</f>
        <v>#REF!</v>
      </c>
      <c r="Y51" s="9" t="e">
        <f>#REF!</f>
        <v>#REF!</v>
      </c>
      <c r="Z51" s="9" t="e">
        <f>#REF!</f>
        <v>#REF!</v>
      </c>
    </row>
    <row r="52" spans="1:26" ht="12.75">
      <c r="A52" s="31">
        <v>4</v>
      </c>
      <c r="B52" s="10" t="s">
        <v>16</v>
      </c>
      <c r="C52" s="11">
        <v>1997</v>
      </c>
      <c r="D52" s="11" t="s">
        <v>15</v>
      </c>
      <c r="E52" s="12">
        <v>2</v>
      </c>
      <c r="F52" s="13">
        <v>170</v>
      </c>
      <c r="G52" s="14">
        <v>201</v>
      </c>
      <c r="H52" s="14">
        <v>204</v>
      </c>
      <c r="I52" s="15">
        <v>174</v>
      </c>
      <c r="J52" s="16">
        <v>749</v>
      </c>
      <c r="K52" s="17">
        <v>757</v>
      </c>
      <c r="L52" s="43">
        <v>187.25</v>
      </c>
      <c r="M52" s="43">
        <v>189.25</v>
      </c>
      <c r="N52" s="19">
        <v>204</v>
      </c>
      <c r="O52" s="41">
        <v>14</v>
      </c>
      <c r="W52" s="6" t="e">
        <f>#REF!</f>
        <v>#REF!</v>
      </c>
      <c r="X52" s="9" t="e">
        <f>#REF!</f>
        <v>#REF!</v>
      </c>
      <c r="Y52" s="9" t="e">
        <f>#REF!</f>
        <v>#REF!</v>
      </c>
      <c r="Z52" s="9" t="e">
        <f>#REF!</f>
        <v>#REF!</v>
      </c>
    </row>
    <row r="53" spans="1:26" ht="12.75">
      <c r="A53" s="31">
        <v>5</v>
      </c>
      <c r="B53" s="10" t="s">
        <v>100</v>
      </c>
      <c r="C53" s="11">
        <v>1999</v>
      </c>
      <c r="D53" s="11" t="s">
        <v>15</v>
      </c>
      <c r="E53" s="12">
        <v>6</v>
      </c>
      <c r="F53" s="13">
        <v>141</v>
      </c>
      <c r="G53" s="14">
        <v>167</v>
      </c>
      <c r="H53" s="14">
        <v>129</v>
      </c>
      <c r="I53" s="15">
        <v>187</v>
      </c>
      <c r="J53" s="16">
        <v>624</v>
      </c>
      <c r="K53" s="17">
        <v>648</v>
      </c>
      <c r="L53" s="43">
        <v>156</v>
      </c>
      <c r="M53" s="43">
        <v>162</v>
      </c>
      <c r="N53" s="19">
        <v>187</v>
      </c>
      <c r="O53" s="41">
        <v>12</v>
      </c>
      <c r="W53" s="6" t="e">
        <f>#REF!</f>
        <v>#REF!</v>
      </c>
      <c r="X53" s="9" t="e">
        <f>#REF!</f>
        <v>#REF!</v>
      </c>
      <c r="Y53" s="9" t="e">
        <f>#REF!</f>
        <v>#REF!</v>
      </c>
      <c r="Z53" s="9" t="e">
        <f>#REF!</f>
        <v>#REF!</v>
      </c>
    </row>
    <row r="54" spans="1:26" ht="12.75">
      <c r="A54" s="31">
        <v>6</v>
      </c>
      <c r="B54" s="10" t="s">
        <v>43</v>
      </c>
      <c r="C54" s="11">
        <v>2000</v>
      </c>
      <c r="D54" s="11" t="s">
        <v>15</v>
      </c>
      <c r="E54" s="12">
        <v>8</v>
      </c>
      <c r="F54" s="13">
        <v>104</v>
      </c>
      <c r="G54" s="14">
        <v>157</v>
      </c>
      <c r="H54" s="14">
        <v>130</v>
      </c>
      <c r="I54" s="15">
        <v>120</v>
      </c>
      <c r="J54" s="16">
        <v>511</v>
      </c>
      <c r="K54" s="17">
        <v>543</v>
      </c>
      <c r="L54" s="43">
        <v>127.75</v>
      </c>
      <c r="M54" s="43">
        <v>135.75</v>
      </c>
      <c r="N54" s="19">
        <v>157</v>
      </c>
      <c r="O54" s="41">
        <v>10</v>
      </c>
      <c r="W54" s="6" t="e">
        <f>#REF!</f>
        <v>#REF!</v>
      </c>
      <c r="X54" s="9" t="e">
        <f>#REF!</f>
        <v>#REF!</v>
      </c>
      <c r="Y54" s="9" t="e">
        <f>#REF!</f>
        <v>#REF!</v>
      </c>
      <c r="Z54" s="9" t="e">
        <f>#REF!</f>
        <v>#REF!</v>
      </c>
    </row>
    <row r="55" spans="1:26" ht="12.75">
      <c r="A55" s="31">
        <v>7</v>
      </c>
      <c r="B55" s="10" t="s">
        <v>110</v>
      </c>
      <c r="C55" s="11">
        <v>2000</v>
      </c>
      <c r="D55" s="11" t="s">
        <v>15</v>
      </c>
      <c r="E55" s="12">
        <v>8</v>
      </c>
      <c r="F55" s="13">
        <v>115</v>
      </c>
      <c r="G55" s="14">
        <v>100</v>
      </c>
      <c r="H55" s="14">
        <v>179</v>
      </c>
      <c r="I55" s="15">
        <v>107</v>
      </c>
      <c r="J55" s="16">
        <v>501</v>
      </c>
      <c r="K55" s="17">
        <v>533</v>
      </c>
      <c r="L55" s="43">
        <v>125.25</v>
      </c>
      <c r="M55" s="43">
        <v>133.25</v>
      </c>
      <c r="N55" s="19">
        <v>179</v>
      </c>
      <c r="O55" s="41">
        <v>9</v>
      </c>
      <c r="W55" s="6" t="e">
        <f>#REF!</f>
        <v>#REF!</v>
      </c>
      <c r="X55" s="9" t="e">
        <f>#REF!</f>
        <v>#REF!</v>
      </c>
      <c r="Y55" s="9" t="e">
        <f>#REF!</f>
        <v>#REF!</v>
      </c>
      <c r="Z55" s="9" t="e">
        <f>#REF!</f>
        <v>#REF!</v>
      </c>
    </row>
    <row r="56" spans="1:26" ht="12.75">
      <c r="A56" s="31">
        <v>8</v>
      </c>
      <c r="B56" s="10" t="s">
        <v>78</v>
      </c>
      <c r="C56" s="11">
        <v>1998</v>
      </c>
      <c r="D56" s="11" t="s">
        <v>15</v>
      </c>
      <c r="E56" s="12">
        <v>4</v>
      </c>
      <c r="F56" s="13">
        <v>101</v>
      </c>
      <c r="G56" s="14">
        <v>126</v>
      </c>
      <c r="H56" s="14">
        <v>136</v>
      </c>
      <c r="I56" s="15">
        <v>113</v>
      </c>
      <c r="J56" s="16">
        <v>476</v>
      </c>
      <c r="K56" s="17">
        <v>492</v>
      </c>
      <c r="L56" s="18">
        <v>119</v>
      </c>
      <c r="M56" s="18">
        <v>123</v>
      </c>
      <c r="N56" s="19">
        <v>136</v>
      </c>
      <c r="O56" s="41">
        <v>8</v>
      </c>
      <c r="W56" s="6" t="e">
        <f>#REF!</f>
        <v>#REF!</v>
      </c>
      <c r="X56" s="9" t="e">
        <f>#REF!</f>
        <v>#REF!</v>
      </c>
      <c r="Y56" s="9" t="e">
        <f>#REF!</f>
        <v>#REF!</v>
      </c>
      <c r="Z56" s="9" t="e">
        <f>#REF!</f>
        <v>#REF!</v>
      </c>
    </row>
    <row r="57" spans="1:26" ht="12.75">
      <c r="A57" s="31">
        <v>9</v>
      </c>
      <c r="B57" s="10" t="s">
        <v>85</v>
      </c>
      <c r="C57" s="11">
        <v>2000</v>
      </c>
      <c r="D57" s="11" t="s">
        <v>15</v>
      </c>
      <c r="E57" s="12">
        <v>8</v>
      </c>
      <c r="F57" s="13">
        <v>91</v>
      </c>
      <c r="G57" s="14">
        <v>118</v>
      </c>
      <c r="H57" s="14">
        <v>138</v>
      </c>
      <c r="I57" s="15">
        <v>84</v>
      </c>
      <c r="J57" s="16">
        <v>431</v>
      </c>
      <c r="K57" s="17">
        <v>463</v>
      </c>
      <c r="L57" s="18">
        <v>107.75</v>
      </c>
      <c r="M57" s="18">
        <v>115.75</v>
      </c>
      <c r="N57" s="19">
        <v>138</v>
      </c>
      <c r="O57" s="41">
        <v>7</v>
      </c>
      <c r="W57" s="6" t="e">
        <f>#REF!</f>
        <v>#REF!</v>
      </c>
      <c r="X57" s="9" t="e">
        <f>#REF!</f>
        <v>#REF!</v>
      </c>
      <c r="Y57" s="9" t="e">
        <f>#REF!</f>
        <v>#REF!</v>
      </c>
      <c r="Z57" s="9" t="e">
        <f>#REF!</f>
        <v>#REF!</v>
      </c>
    </row>
    <row r="58" spans="1:26" ht="12.75">
      <c r="A58" s="31">
        <v>10</v>
      </c>
      <c r="B58" s="10" t="s">
        <v>119</v>
      </c>
      <c r="C58" s="11">
        <v>2000</v>
      </c>
      <c r="D58" s="11" t="s">
        <v>15</v>
      </c>
      <c r="E58" s="12">
        <v>8</v>
      </c>
      <c r="F58" s="13">
        <v>122</v>
      </c>
      <c r="G58" s="14">
        <v>98</v>
      </c>
      <c r="H58" s="14">
        <v>94</v>
      </c>
      <c r="I58" s="15">
        <v>106</v>
      </c>
      <c r="J58" s="16">
        <v>420</v>
      </c>
      <c r="K58" s="17">
        <v>452</v>
      </c>
      <c r="L58" s="18">
        <v>105</v>
      </c>
      <c r="M58" s="18">
        <v>113</v>
      </c>
      <c r="N58" s="19">
        <v>122</v>
      </c>
      <c r="O58" s="41">
        <v>6</v>
      </c>
      <c r="W58" s="6" t="e">
        <f>#REF!</f>
        <v>#REF!</v>
      </c>
      <c r="X58" s="9" t="e">
        <f>#REF!</f>
        <v>#REF!</v>
      </c>
      <c r="Y58" s="9" t="e">
        <f>#REF!</f>
        <v>#REF!</v>
      </c>
      <c r="Z58" s="9" t="e">
        <f>#REF!</f>
        <v>#REF!</v>
      </c>
    </row>
    <row r="59" spans="1:26" ht="12.75">
      <c r="A59" s="31">
        <v>11</v>
      </c>
      <c r="B59" s="10" t="s">
        <v>117</v>
      </c>
      <c r="C59" s="11">
        <v>2000</v>
      </c>
      <c r="D59" s="11" t="s">
        <v>15</v>
      </c>
      <c r="E59" s="12">
        <v>8</v>
      </c>
      <c r="F59" s="13">
        <v>71</v>
      </c>
      <c r="G59" s="14">
        <v>118</v>
      </c>
      <c r="H59" s="14">
        <v>125</v>
      </c>
      <c r="I59" s="15">
        <v>101</v>
      </c>
      <c r="J59" s="16">
        <v>415</v>
      </c>
      <c r="K59" s="17">
        <v>447</v>
      </c>
      <c r="L59" s="18">
        <v>103.75</v>
      </c>
      <c r="M59" s="18">
        <v>111.75</v>
      </c>
      <c r="N59" s="19">
        <v>125</v>
      </c>
      <c r="O59" s="41">
        <v>5</v>
      </c>
      <c r="W59" s="6" t="e">
        <f>#REF!</f>
        <v>#REF!</v>
      </c>
      <c r="X59" s="9" t="e">
        <f>#REF!</f>
        <v>#REF!</v>
      </c>
      <c r="Y59" s="9" t="e">
        <f>#REF!</f>
        <v>#REF!</v>
      </c>
      <c r="Z59" s="9" t="e">
        <f>#REF!</f>
        <v>#REF!</v>
      </c>
    </row>
    <row r="60" spans="1:26" ht="12.75">
      <c r="A60" s="31">
        <v>12</v>
      </c>
      <c r="B60" s="10" t="s">
        <v>86</v>
      </c>
      <c r="C60" s="11">
        <v>1999</v>
      </c>
      <c r="D60" s="11" t="s">
        <v>15</v>
      </c>
      <c r="E60" s="12">
        <v>6</v>
      </c>
      <c r="F60" s="13">
        <v>67</v>
      </c>
      <c r="G60" s="14">
        <v>83</v>
      </c>
      <c r="H60" s="14">
        <v>104</v>
      </c>
      <c r="I60" s="15">
        <v>102</v>
      </c>
      <c r="J60" s="16">
        <v>356</v>
      </c>
      <c r="K60" s="17">
        <v>380</v>
      </c>
      <c r="L60" s="18">
        <v>89</v>
      </c>
      <c r="M60" s="18">
        <v>95</v>
      </c>
      <c r="N60" s="19">
        <v>104</v>
      </c>
      <c r="O60" s="41">
        <v>4</v>
      </c>
      <c r="W60" s="6" t="e">
        <f>#REF!</f>
        <v>#REF!</v>
      </c>
      <c r="X60" s="9" t="e">
        <f>#REF!</f>
        <v>#REF!</v>
      </c>
      <c r="Y60" s="9" t="e">
        <f>#REF!</f>
        <v>#REF!</v>
      </c>
      <c r="Z60" s="9" t="e">
        <f>#REF!</f>
        <v>#REF!</v>
      </c>
    </row>
    <row r="61" spans="1:26" ht="12.75" hidden="1">
      <c r="A61" s="31">
        <f>A60+1</f>
        <v>13</v>
      </c>
      <c r="B61" s="10"/>
      <c r="C61" s="11" t="e">
        <f>VLOOKUP(B61,$W$4:$Z$309,2,FALSE)</f>
        <v>#N/A</v>
      </c>
      <c r="D61" s="11">
        <f>IF(B61&lt;&gt;"",VLOOKUP(B61,$W$4:$Z$311,4,FALSE),"")</f>
      </c>
      <c r="E61" s="12">
        <f>IF(B61&lt;&gt;"",VLOOKUP(B61,$W$4:$Z$311,3,FALSE),"")</f>
      </c>
      <c r="F61" s="13"/>
      <c r="G61" s="14"/>
      <c r="H61" s="14"/>
      <c r="I61" s="15"/>
      <c r="J61" s="16">
        <f>SUM(F61:I61)</f>
        <v>0</v>
      </c>
      <c r="K61" s="17">
        <f>IF(AND($B61&lt;&gt;"",$F61&gt;0),$J61+4*$E61,"")</f>
      </c>
      <c r="L61" s="18">
        <f>IF(AND($B61&lt;&gt;"",$F61&gt;0),AVERAGE($F61:$I61),"")</f>
      </c>
      <c r="M61" s="18">
        <f>IF(AND($B61&lt;&gt;"",$F61&gt;0),AVERAGE($F61:$I61)+$E61,"")</f>
      </c>
      <c r="N61" s="19">
        <f>MAX(F61:I61)</f>
        <v>0</v>
      </c>
      <c r="O61" s="41"/>
      <c r="W61" s="6" t="e">
        <f>#REF!</f>
        <v>#REF!</v>
      </c>
      <c r="X61" s="9" t="e">
        <f>#REF!</f>
        <v>#REF!</v>
      </c>
      <c r="Y61" s="9" t="e">
        <f>#REF!</f>
        <v>#REF!</v>
      </c>
      <c r="Z61" s="9" t="e">
        <f>#REF!</f>
        <v>#REF!</v>
      </c>
    </row>
    <row r="62" spans="1:26" ht="12.75" hidden="1">
      <c r="A62" s="31">
        <f>A61+1</f>
        <v>14</v>
      </c>
      <c r="B62" s="10"/>
      <c r="C62" s="11" t="e">
        <f>VLOOKUP(B62,$W$4:$Z$309,2,FALSE)</f>
        <v>#N/A</v>
      </c>
      <c r="D62" s="11">
        <f>IF(B62&lt;&gt;"",VLOOKUP(B62,$W$4:$Z$311,4,FALSE),"")</f>
      </c>
      <c r="E62" s="12">
        <f>IF(B62&lt;&gt;"",VLOOKUP(B62,$W$4:$Z$311,3,FALSE),"")</f>
      </c>
      <c r="F62" s="13"/>
      <c r="G62" s="14"/>
      <c r="H62" s="14"/>
      <c r="I62" s="15"/>
      <c r="J62" s="16">
        <f>SUM(F62:I62)</f>
        <v>0</v>
      </c>
      <c r="K62" s="17">
        <f>IF(AND($B62&lt;&gt;"",$F62&gt;0),$J62+4*$E62,"")</f>
      </c>
      <c r="L62" s="18">
        <f>IF(AND($B62&lt;&gt;"",$F62&gt;0),AVERAGE($F62:$I62),"")</f>
      </c>
      <c r="M62" s="18">
        <f>IF(AND($B62&lt;&gt;"",$F62&gt;0),AVERAGE($F62:$I62)+$E62,"")</f>
      </c>
      <c r="N62" s="19">
        <f>MAX(F62:I62)</f>
        <v>0</v>
      </c>
      <c r="O62" s="41"/>
      <c r="W62" s="6" t="e">
        <f>#REF!</f>
        <v>#REF!</v>
      </c>
      <c r="X62" s="9" t="e">
        <f>#REF!</f>
        <v>#REF!</v>
      </c>
      <c r="Y62" s="9" t="e">
        <f>#REF!</f>
        <v>#REF!</v>
      </c>
      <c r="Z62" s="9" t="e">
        <f>#REF!</f>
        <v>#REF!</v>
      </c>
    </row>
    <row r="63" spans="1:26" ht="12.75" hidden="1">
      <c r="A63" s="31">
        <f>A62+1</f>
        <v>15</v>
      </c>
      <c r="B63" s="10"/>
      <c r="C63" s="11" t="e">
        <f>VLOOKUP(B63,$W$4:$Z$309,2,FALSE)</f>
        <v>#N/A</v>
      </c>
      <c r="D63" s="11">
        <f>IF(B63&lt;&gt;"",VLOOKUP(B63,$W$4:$Z$311,4,FALSE),"")</f>
      </c>
      <c r="E63" s="12">
        <f>IF(B63&lt;&gt;"",VLOOKUP(B63,$W$4:$Z$311,3,FALSE),"")</f>
      </c>
      <c r="F63" s="13"/>
      <c r="G63" s="14"/>
      <c r="H63" s="14"/>
      <c r="I63" s="15"/>
      <c r="J63" s="16">
        <f>SUM(F63:I63)</f>
        <v>0</v>
      </c>
      <c r="K63" s="17">
        <f>IF(AND($B63&lt;&gt;"",$F63&gt;0),$J63+4*$E63,"")</f>
      </c>
      <c r="L63" s="18">
        <f>IF(AND($B63&lt;&gt;"",$F63&gt;0),AVERAGE($F63:$I63),"")</f>
      </c>
      <c r="M63" s="18">
        <f>IF(AND($B63&lt;&gt;"",$F63&gt;0),AVERAGE($F63:$I63)+$E63,"")</f>
      </c>
      <c r="N63" s="19">
        <f>MAX(F63:I63)</f>
        <v>0</v>
      </c>
      <c r="O63" s="41"/>
      <c r="W63" s="6" t="e">
        <f>#REF!</f>
        <v>#REF!</v>
      </c>
      <c r="X63" s="9" t="e">
        <f>#REF!</f>
        <v>#REF!</v>
      </c>
      <c r="Y63" s="9" t="e">
        <f>#REF!</f>
        <v>#REF!</v>
      </c>
      <c r="Z63" s="9" t="e">
        <f>#REF!</f>
        <v>#REF!</v>
      </c>
    </row>
    <row r="64" spans="1:26" ht="13.5" hidden="1" thickBot="1">
      <c r="A64" s="32">
        <f>A63+1</f>
        <v>16</v>
      </c>
      <c r="B64" s="33"/>
      <c r="C64" s="11" t="e">
        <f>VLOOKUP(B64,$W$4:$Z$309,2,FALSE)</f>
        <v>#N/A</v>
      </c>
      <c r="D64" s="11">
        <f>IF(B64&lt;&gt;"",VLOOKUP(B64,$W$4:$Z$311,4,FALSE),"")</f>
      </c>
      <c r="E64" s="12">
        <f>IF(B64&lt;&gt;"",VLOOKUP(B64,$W$4:$Z$311,3,FALSE),"")</f>
      </c>
      <c r="F64" s="34"/>
      <c r="G64" s="35"/>
      <c r="H64" s="35"/>
      <c r="I64" s="36"/>
      <c r="J64" s="37">
        <f>SUM(F64:I64)</f>
        <v>0</v>
      </c>
      <c r="K64" s="38">
        <f>IF(AND($B64&lt;&gt;"",$F64&gt;0),$J64+4*$E64,"")</f>
      </c>
      <c r="L64" s="39">
        <f>IF(AND($B64&lt;&gt;"",$F64&gt;0),AVERAGE($F64:$I64),"")</f>
      </c>
      <c r="M64" s="39">
        <f>IF(AND($B64&lt;&gt;"",$F64&gt;0),AVERAGE($F64:$I64)+$E64,"")</f>
      </c>
      <c r="N64" s="40">
        <f>MAX(F64:I64)</f>
        <v>0</v>
      </c>
      <c r="O64" s="42"/>
      <c r="W64" s="6" t="e">
        <f>#REF!</f>
        <v>#REF!</v>
      </c>
      <c r="X64" s="9" t="e">
        <f>#REF!</f>
        <v>#REF!</v>
      </c>
      <c r="Y64" s="9" t="e">
        <f>#REF!</f>
        <v>#REF!</v>
      </c>
      <c r="Z64" s="9" t="e">
        <f>#REF!</f>
        <v>#REF!</v>
      </c>
    </row>
    <row r="65" spans="23:26" ht="12.75">
      <c r="W65" s="6" t="e">
        <f>#REF!</f>
        <v>#REF!</v>
      </c>
      <c r="X65" s="9" t="e">
        <f>#REF!</f>
        <v>#REF!</v>
      </c>
      <c r="Y65" s="9" t="e">
        <f>#REF!</f>
        <v>#REF!</v>
      </c>
      <c r="Z65" s="9" t="e">
        <f>#REF!</f>
        <v>#REF!</v>
      </c>
    </row>
    <row r="66" spans="23:26" ht="12.75">
      <c r="W66" s="6" t="e">
        <f>#REF!</f>
        <v>#REF!</v>
      </c>
      <c r="X66" s="9" t="e">
        <f>#REF!</f>
        <v>#REF!</v>
      </c>
      <c r="Y66" s="9" t="e">
        <f>#REF!</f>
        <v>#REF!</v>
      </c>
      <c r="Z66" s="9" t="e">
        <f>#REF!</f>
        <v>#REF!</v>
      </c>
    </row>
    <row r="67" spans="23:26" ht="12.75">
      <c r="W67" s="6" t="e">
        <f>#REF!</f>
        <v>#REF!</v>
      </c>
      <c r="X67" s="9" t="e">
        <f>#REF!</f>
        <v>#REF!</v>
      </c>
      <c r="Y67" s="9" t="e">
        <f>#REF!</f>
        <v>#REF!</v>
      </c>
      <c r="Z67" s="9" t="e">
        <f>#REF!</f>
        <v>#REF!</v>
      </c>
    </row>
    <row r="68" spans="23:26" ht="12.75">
      <c r="W68" s="6" t="e">
        <f>#REF!</f>
        <v>#REF!</v>
      </c>
      <c r="X68" s="9" t="e">
        <f>#REF!</f>
        <v>#REF!</v>
      </c>
      <c r="Y68" s="9" t="e">
        <f>#REF!</f>
        <v>#REF!</v>
      </c>
      <c r="Z68" s="9" t="e">
        <f>#REF!</f>
        <v>#REF!</v>
      </c>
    </row>
    <row r="69" spans="23:26" ht="12.75">
      <c r="W69" s="6" t="e">
        <f>#REF!</f>
        <v>#REF!</v>
      </c>
      <c r="X69" s="9" t="e">
        <f>#REF!</f>
        <v>#REF!</v>
      </c>
      <c r="Y69" s="9" t="e">
        <f>#REF!</f>
        <v>#REF!</v>
      </c>
      <c r="Z69" s="9" t="e">
        <f>#REF!</f>
        <v>#REF!</v>
      </c>
    </row>
    <row r="70" spans="23:26" ht="12.75">
      <c r="W70" s="6" t="e">
        <f>#REF!</f>
        <v>#REF!</v>
      </c>
      <c r="X70" s="9" t="e">
        <f>#REF!</f>
        <v>#REF!</v>
      </c>
      <c r="Y70" s="9" t="e">
        <f>#REF!</f>
        <v>#REF!</v>
      </c>
      <c r="Z70" s="9" t="e">
        <f>#REF!</f>
        <v>#REF!</v>
      </c>
    </row>
    <row r="71" spans="23:26" ht="12.75">
      <c r="W71" s="6" t="e">
        <f>#REF!</f>
        <v>#REF!</v>
      </c>
      <c r="X71" s="9" t="e">
        <f>#REF!</f>
        <v>#REF!</v>
      </c>
      <c r="Y71" s="9" t="e">
        <f>#REF!</f>
        <v>#REF!</v>
      </c>
      <c r="Z71" s="9" t="e">
        <f>#REF!</f>
        <v>#REF!</v>
      </c>
    </row>
    <row r="72" spans="23:26" ht="12.75">
      <c r="W72" s="6" t="e">
        <f>#REF!</f>
        <v>#REF!</v>
      </c>
      <c r="X72" s="9" t="e">
        <f>#REF!</f>
        <v>#REF!</v>
      </c>
      <c r="Y72" s="9" t="e">
        <f>#REF!</f>
        <v>#REF!</v>
      </c>
      <c r="Z72" s="9" t="e">
        <f>#REF!</f>
        <v>#REF!</v>
      </c>
    </row>
    <row r="73" spans="23:26" ht="12.75">
      <c r="W73" s="6" t="e">
        <f>#REF!</f>
        <v>#REF!</v>
      </c>
      <c r="X73" s="9" t="e">
        <f>#REF!</f>
        <v>#REF!</v>
      </c>
      <c r="Y73" s="9" t="e">
        <f>#REF!</f>
        <v>#REF!</v>
      </c>
      <c r="Z73" s="9" t="e">
        <f>#REF!</f>
        <v>#REF!</v>
      </c>
    </row>
    <row r="74" spans="23:26" ht="12.75">
      <c r="W74" s="6" t="e">
        <f>#REF!</f>
        <v>#REF!</v>
      </c>
      <c r="X74" s="9" t="e">
        <f>#REF!</f>
        <v>#REF!</v>
      </c>
      <c r="Y74" s="9" t="e">
        <f>#REF!</f>
        <v>#REF!</v>
      </c>
      <c r="Z74" s="9" t="e">
        <f>#REF!</f>
        <v>#REF!</v>
      </c>
    </row>
    <row r="75" spans="23:26" ht="12.75">
      <c r="W75" s="6" t="e">
        <f>#REF!</f>
        <v>#REF!</v>
      </c>
      <c r="X75" s="9" t="e">
        <f>#REF!</f>
        <v>#REF!</v>
      </c>
      <c r="Y75" s="9" t="e">
        <f>#REF!</f>
        <v>#REF!</v>
      </c>
      <c r="Z75" s="9" t="e">
        <f>#REF!</f>
        <v>#REF!</v>
      </c>
    </row>
    <row r="76" spans="23:26" ht="12.75">
      <c r="W76" s="6" t="e">
        <f>#REF!</f>
        <v>#REF!</v>
      </c>
      <c r="X76" s="9" t="e">
        <f>#REF!</f>
        <v>#REF!</v>
      </c>
      <c r="Y76" s="9" t="e">
        <f>#REF!</f>
        <v>#REF!</v>
      </c>
      <c r="Z76" s="9" t="e">
        <f>#REF!</f>
        <v>#REF!</v>
      </c>
    </row>
    <row r="77" spans="23:26" ht="12.75">
      <c r="W77" s="6" t="e">
        <f>#REF!</f>
        <v>#REF!</v>
      </c>
      <c r="X77" s="9" t="e">
        <f>#REF!</f>
        <v>#REF!</v>
      </c>
      <c r="Y77" s="9" t="e">
        <f>#REF!</f>
        <v>#REF!</v>
      </c>
      <c r="Z77" s="9" t="e">
        <f>#REF!</f>
        <v>#REF!</v>
      </c>
    </row>
    <row r="78" spans="23:26" ht="12.75">
      <c r="W78" s="6" t="e">
        <f>#REF!</f>
        <v>#REF!</v>
      </c>
      <c r="X78" s="9" t="e">
        <f>#REF!</f>
        <v>#REF!</v>
      </c>
      <c r="Y78" s="9" t="e">
        <f>#REF!</f>
        <v>#REF!</v>
      </c>
      <c r="Z78" s="9" t="e">
        <f>#REF!</f>
        <v>#REF!</v>
      </c>
    </row>
    <row r="79" spans="23:26" ht="12.75">
      <c r="W79" s="6" t="e">
        <f>#REF!</f>
        <v>#REF!</v>
      </c>
      <c r="X79" s="9" t="e">
        <f>#REF!</f>
        <v>#REF!</v>
      </c>
      <c r="Y79" s="9" t="e">
        <f>#REF!</f>
        <v>#REF!</v>
      </c>
      <c r="Z79" s="9" t="e">
        <f>#REF!</f>
        <v>#REF!</v>
      </c>
    </row>
    <row r="80" spans="23:26" ht="12.75">
      <c r="W80" s="6" t="e">
        <f>#REF!</f>
        <v>#REF!</v>
      </c>
      <c r="X80" s="9" t="e">
        <f>#REF!</f>
        <v>#REF!</v>
      </c>
      <c r="Y80" s="9" t="e">
        <f>#REF!</f>
        <v>#REF!</v>
      </c>
      <c r="Z80" s="9" t="e">
        <f>#REF!</f>
        <v>#REF!</v>
      </c>
    </row>
    <row r="81" spans="23:26" ht="12.75">
      <c r="W81" s="6" t="e">
        <f>#REF!</f>
        <v>#REF!</v>
      </c>
      <c r="X81" s="9" t="e">
        <f>#REF!</f>
        <v>#REF!</v>
      </c>
      <c r="Y81" s="9" t="e">
        <f>#REF!</f>
        <v>#REF!</v>
      </c>
      <c r="Z81" s="9" t="e">
        <f>#REF!</f>
        <v>#REF!</v>
      </c>
    </row>
    <row r="82" spans="23:26" ht="12.75">
      <c r="W82" s="6" t="e">
        <f>#REF!</f>
        <v>#REF!</v>
      </c>
      <c r="X82" s="9" t="e">
        <f>#REF!</f>
        <v>#REF!</v>
      </c>
      <c r="Y82" s="9" t="e">
        <f>#REF!</f>
        <v>#REF!</v>
      </c>
      <c r="Z82" s="9" t="e">
        <f>#REF!</f>
        <v>#REF!</v>
      </c>
    </row>
    <row r="83" spans="23:26" ht="12.75">
      <c r="W83" s="6" t="e">
        <f>#REF!</f>
        <v>#REF!</v>
      </c>
      <c r="X83" s="9" t="e">
        <f>#REF!</f>
        <v>#REF!</v>
      </c>
      <c r="Y83" s="9" t="e">
        <f>#REF!</f>
        <v>#REF!</v>
      </c>
      <c r="Z83" s="9" t="e">
        <f>#REF!</f>
        <v>#REF!</v>
      </c>
    </row>
    <row r="84" spans="23:26" ht="12.75">
      <c r="W84" s="6" t="e">
        <f>#REF!</f>
        <v>#REF!</v>
      </c>
      <c r="X84" s="9" t="e">
        <f>#REF!</f>
        <v>#REF!</v>
      </c>
      <c r="Y84" s="9" t="e">
        <f>#REF!</f>
        <v>#REF!</v>
      </c>
      <c r="Z84" s="9" t="e">
        <f>#REF!</f>
        <v>#REF!</v>
      </c>
    </row>
    <row r="85" spans="23:26" ht="12.75">
      <c r="W85" s="6" t="e">
        <f>#REF!</f>
        <v>#REF!</v>
      </c>
      <c r="X85" s="9" t="e">
        <f>#REF!</f>
        <v>#REF!</v>
      </c>
      <c r="Y85" s="9" t="e">
        <f>#REF!</f>
        <v>#REF!</v>
      </c>
      <c r="Z85" s="9" t="e">
        <f>#REF!</f>
        <v>#REF!</v>
      </c>
    </row>
    <row r="86" spans="23:26" ht="12.75">
      <c r="W86" s="6" t="e">
        <f>#REF!</f>
        <v>#REF!</v>
      </c>
      <c r="X86" s="9" t="e">
        <f>#REF!</f>
        <v>#REF!</v>
      </c>
      <c r="Y86" s="9" t="e">
        <f>#REF!</f>
        <v>#REF!</v>
      </c>
      <c r="Z86" s="9" t="e">
        <f>#REF!</f>
        <v>#REF!</v>
      </c>
    </row>
    <row r="87" spans="23:26" ht="12.75">
      <c r="W87" s="6" t="e">
        <f>#REF!</f>
        <v>#REF!</v>
      </c>
      <c r="X87" s="9" t="e">
        <f>#REF!</f>
        <v>#REF!</v>
      </c>
      <c r="Y87" s="9" t="e">
        <f>#REF!</f>
        <v>#REF!</v>
      </c>
      <c r="Z87" s="9" t="e">
        <f>#REF!</f>
        <v>#REF!</v>
      </c>
    </row>
    <row r="88" spans="23:26" ht="12.75">
      <c r="W88" s="6" t="e">
        <f>#REF!</f>
        <v>#REF!</v>
      </c>
      <c r="X88" s="9" t="e">
        <f>#REF!</f>
        <v>#REF!</v>
      </c>
      <c r="Y88" s="9" t="e">
        <f>#REF!</f>
        <v>#REF!</v>
      </c>
      <c r="Z88" s="9" t="e">
        <f>#REF!</f>
        <v>#REF!</v>
      </c>
    </row>
    <row r="89" spans="23:26" ht="12.75">
      <c r="W89" s="6" t="e">
        <f>#REF!</f>
        <v>#REF!</v>
      </c>
      <c r="X89" s="9" t="e">
        <f>#REF!</f>
        <v>#REF!</v>
      </c>
      <c r="Y89" s="9" t="e">
        <f>#REF!</f>
        <v>#REF!</v>
      </c>
      <c r="Z89" s="9" t="e">
        <f>#REF!</f>
        <v>#REF!</v>
      </c>
    </row>
    <row r="90" spans="23:26" ht="12.75">
      <c r="W90" s="6" t="e">
        <f>#REF!</f>
        <v>#REF!</v>
      </c>
      <c r="X90" s="9" t="e">
        <f>#REF!</f>
        <v>#REF!</v>
      </c>
      <c r="Y90" s="9" t="e">
        <f>#REF!</f>
        <v>#REF!</v>
      </c>
      <c r="Z90" s="9" t="e">
        <f>#REF!</f>
        <v>#REF!</v>
      </c>
    </row>
    <row r="91" spans="23:26" ht="12.75">
      <c r="W91" s="6" t="e">
        <f>#REF!</f>
        <v>#REF!</v>
      </c>
      <c r="X91" s="9" t="e">
        <f>#REF!</f>
        <v>#REF!</v>
      </c>
      <c r="Y91" s="9" t="e">
        <f>#REF!</f>
        <v>#REF!</v>
      </c>
      <c r="Z91" s="9" t="e">
        <f>#REF!</f>
        <v>#REF!</v>
      </c>
    </row>
    <row r="92" spans="23:26" ht="12.75">
      <c r="W92" s="6" t="e">
        <f>#REF!</f>
        <v>#REF!</v>
      </c>
      <c r="X92" s="9" t="e">
        <f>#REF!</f>
        <v>#REF!</v>
      </c>
      <c r="Y92" s="9" t="e">
        <f>#REF!</f>
        <v>#REF!</v>
      </c>
      <c r="Z92" s="9" t="e">
        <f>#REF!</f>
        <v>#REF!</v>
      </c>
    </row>
    <row r="93" spans="23:26" ht="12.75">
      <c r="W93" s="6" t="e">
        <f>#REF!</f>
        <v>#REF!</v>
      </c>
      <c r="X93" s="9" t="e">
        <f>#REF!</f>
        <v>#REF!</v>
      </c>
      <c r="Y93" s="9" t="e">
        <f>#REF!</f>
        <v>#REF!</v>
      </c>
      <c r="Z93" s="9" t="e">
        <f>#REF!</f>
        <v>#REF!</v>
      </c>
    </row>
    <row r="94" spans="23:26" ht="12.75">
      <c r="W94" s="6" t="e">
        <f>#REF!</f>
        <v>#REF!</v>
      </c>
      <c r="X94" s="9" t="e">
        <f>#REF!</f>
        <v>#REF!</v>
      </c>
      <c r="Y94" s="9" t="e">
        <f>#REF!</f>
        <v>#REF!</v>
      </c>
      <c r="Z94" s="9" t="e">
        <f>#REF!</f>
        <v>#REF!</v>
      </c>
    </row>
    <row r="95" spans="23:26" ht="12.75">
      <c r="W95" s="6" t="e">
        <f>#REF!</f>
        <v>#REF!</v>
      </c>
      <c r="X95" s="9" t="e">
        <f>#REF!</f>
        <v>#REF!</v>
      </c>
      <c r="Y95" s="9" t="e">
        <f>#REF!</f>
        <v>#REF!</v>
      </c>
      <c r="Z95" s="9" t="e">
        <f>#REF!</f>
        <v>#REF!</v>
      </c>
    </row>
    <row r="96" spans="23:26" ht="12.75">
      <c r="W96" s="6" t="e">
        <f>#REF!</f>
        <v>#REF!</v>
      </c>
      <c r="X96" s="9" t="e">
        <f>#REF!</f>
        <v>#REF!</v>
      </c>
      <c r="Y96" s="9" t="e">
        <f>#REF!</f>
        <v>#REF!</v>
      </c>
      <c r="Z96" s="9" t="e">
        <f>#REF!</f>
        <v>#REF!</v>
      </c>
    </row>
    <row r="97" spans="23:26" ht="12.75">
      <c r="W97" s="6" t="e">
        <f>#REF!</f>
        <v>#REF!</v>
      </c>
      <c r="X97" s="9" t="e">
        <f>#REF!</f>
        <v>#REF!</v>
      </c>
      <c r="Y97" s="9" t="e">
        <f>#REF!</f>
        <v>#REF!</v>
      </c>
      <c r="Z97" s="9" t="e">
        <f>#REF!</f>
        <v>#REF!</v>
      </c>
    </row>
    <row r="98" spans="23:26" ht="12.75">
      <c r="W98" s="6" t="e">
        <f>#REF!</f>
        <v>#REF!</v>
      </c>
      <c r="X98" s="9" t="e">
        <f>#REF!</f>
        <v>#REF!</v>
      </c>
      <c r="Y98" s="9" t="e">
        <f>#REF!</f>
        <v>#REF!</v>
      </c>
      <c r="Z98" s="9" t="e">
        <f>#REF!</f>
        <v>#REF!</v>
      </c>
    </row>
    <row r="99" spans="23:26" ht="12.75">
      <c r="W99" s="6" t="e">
        <f>#REF!</f>
        <v>#REF!</v>
      </c>
      <c r="X99" s="9" t="e">
        <f>#REF!</f>
        <v>#REF!</v>
      </c>
      <c r="Y99" s="9" t="e">
        <f>#REF!</f>
        <v>#REF!</v>
      </c>
      <c r="Z99" s="9" t="e">
        <f>#REF!</f>
        <v>#REF!</v>
      </c>
    </row>
    <row r="100" spans="23:26" ht="12.75">
      <c r="W100" s="6" t="e">
        <f>#REF!</f>
        <v>#REF!</v>
      </c>
      <c r="X100" s="9" t="e">
        <f>#REF!</f>
        <v>#REF!</v>
      </c>
      <c r="Y100" s="9" t="e">
        <f>#REF!</f>
        <v>#REF!</v>
      </c>
      <c r="Z100" s="9" t="e">
        <f>#REF!</f>
        <v>#REF!</v>
      </c>
    </row>
    <row r="101" spans="23:26" ht="12.75">
      <c r="W101" s="6" t="e">
        <f>#REF!</f>
        <v>#REF!</v>
      </c>
      <c r="X101" s="9" t="e">
        <f>#REF!</f>
        <v>#REF!</v>
      </c>
      <c r="Y101" s="9" t="e">
        <f>#REF!</f>
        <v>#REF!</v>
      </c>
      <c r="Z101" s="9" t="e">
        <f>#REF!</f>
        <v>#REF!</v>
      </c>
    </row>
    <row r="102" spans="23:26" ht="12.75">
      <c r="W102" s="6" t="e">
        <f>#REF!</f>
        <v>#REF!</v>
      </c>
      <c r="X102" s="9" t="e">
        <f>#REF!</f>
        <v>#REF!</v>
      </c>
      <c r="Y102" s="9" t="e">
        <f>#REF!</f>
        <v>#REF!</v>
      </c>
      <c r="Z102" s="9" t="e">
        <f>#REF!</f>
        <v>#REF!</v>
      </c>
    </row>
    <row r="103" spans="23:26" ht="12.75">
      <c r="W103" s="6" t="e">
        <f>#REF!</f>
        <v>#REF!</v>
      </c>
      <c r="X103" s="9" t="e">
        <f>#REF!</f>
        <v>#REF!</v>
      </c>
      <c r="Y103" s="9" t="e">
        <f>#REF!</f>
        <v>#REF!</v>
      </c>
      <c r="Z103" s="9" t="e">
        <f>#REF!</f>
        <v>#REF!</v>
      </c>
    </row>
    <row r="104" spans="23:26" ht="12.75">
      <c r="W104" s="6" t="e">
        <f>#REF!</f>
        <v>#REF!</v>
      </c>
      <c r="X104" s="9" t="e">
        <f>#REF!</f>
        <v>#REF!</v>
      </c>
      <c r="Y104" s="9" t="e">
        <f>#REF!</f>
        <v>#REF!</v>
      </c>
      <c r="Z104" s="9" t="e">
        <f>#REF!</f>
        <v>#REF!</v>
      </c>
    </row>
    <row r="105" spans="23:26" ht="12.75">
      <c r="W105" s="6" t="e">
        <f>#REF!</f>
        <v>#REF!</v>
      </c>
      <c r="X105" s="9" t="e">
        <f>#REF!</f>
        <v>#REF!</v>
      </c>
      <c r="Y105" s="9" t="e">
        <f>#REF!</f>
        <v>#REF!</v>
      </c>
      <c r="Z105" s="9" t="e">
        <f>#REF!</f>
        <v>#REF!</v>
      </c>
    </row>
    <row r="106" spans="23:26" ht="12.75">
      <c r="W106" s="6" t="e">
        <f>#REF!</f>
        <v>#REF!</v>
      </c>
      <c r="X106" s="9" t="e">
        <f>#REF!</f>
        <v>#REF!</v>
      </c>
      <c r="Y106" s="9" t="e">
        <f>#REF!</f>
        <v>#REF!</v>
      </c>
      <c r="Z106" s="9" t="e">
        <f>#REF!</f>
        <v>#REF!</v>
      </c>
    </row>
    <row r="107" spans="23:26" ht="12.75">
      <c r="W107" s="6" t="e">
        <f>#REF!</f>
        <v>#REF!</v>
      </c>
      <c r="X107" s="9" t="e">
        <f>#REF!</f>
        <v>#REF!</v>
      </c>
      <c r="Y107" s="9" t="e">
        <f>#REF!</f>
        <v>#REF!</v>
      </c>
      <c r="Z107" s="9" t="e">
        <f>#REF!</f>
        <v>#REF!</v>
      </c>
    </row>
    <row r="108" spans="23:26" ht="12.75">
      <c r="W108" s="6" t="e">
        <f>#REF!</f>
        <v>#REF!</v>
      </c>
      <c r="X108" s="9" t="e">
        <f>#REF!</f>
        <v>#REF!</v>
      </c>
      <c r="Y108" s="9" t="e">
        <f>#REF!</f>
        <v>#REF!</v>
      </c>
      <c r="Z108" s="9" t="e">
        <f>#REF!</f>
        <v>#REF!</v>
      </c>
    </row>
    <row r="109" spans="23:26" ht="12.75">
      <c r="W109" s="6" t="e">
        <f>#REF!</f>
        <v>#REF!</v>
      </c>
      <c r="X109" s="9" t="e">
        <f>#REF!</f>
        <v>#REF!</v>
      </c>
      <c r="Y109" s="9" t="e">
        <f>#REF!</f>
        <v>#REF!</v>
      </c>
      <c r="Z109" s="9" t="e">
        <f>#REF!</f>
        <v>#REF!</v>
      </c>
    </row>
    <row r="110" spans="23:26" ht="12.75">
      <c r="W110" s="6" t="e">
        <f>#REF!</f>
        <v>#REF!</v>
      </c>
      <c r="X110" s="9" t="e">
        <f>#REF!</f>
        <v>#REF!</v>
      </c>
      <c r="Y110" s="9" t="e">
        <f>#REF!</f>
        <v>#REF!</v>
      </c>
      <c r="Z110" s="9" t="e">
        <f>#REF!</f>
        <v>#REF!</v>
      </c>
    </row>
    <row r="111" spans="23:26" ht="12.75">
      <c r="W111" s="6" t="e">
        <f>#REF!</f>
        <v>#REF!</v>
      </c>
      <c r="X111" s="9" t="e">
        <f>#REF!</f>
        <v>#REF!</v>
      </c>
      <c r="Y111" s="9" t="e">
        <f>#REF!</f>
        <v>#REF!</v>
      </c>
      <c r="Z111" s="9" t="e">
        <f>#REF!</f>
        <v>#REF!</v>
      </c>
    </row>
    <row r="112" spans="23:26" ht="12.75">
      <c r="W112" s="6" t="e">
        <f>#REF!</f>
        <v>#REF!</v>
      </c>
      <c r="X112" s="9" t="e">
        <f>#REF!</f>
        <v>#REF!</v>
      </c>
      <c r="Y112" s="9" t="e">
        <f>#REF!</f>
        <v>#REF!</v>
      </c>
      <c r="Z112" s="9" t="e">
        <f>#REF!</f>
        <v>#REF!</v>
      </c>
    </row>
    <row r="113" spans="23:26" ht="12.75">
      <c r="W113" s="6" t="e">
        <f>#REF!</f>
        <v>#REF!</v>
      </c>
      <c r="X113" s="9" t="e">
        <f>#REF!</f>
        <v>#REF!</v>
      </c>
      <c r="Y113" s="9" t="e">
        <f>#REF!</f>
        <v>#REF!</v>
      </c>
      <c r="Z113" s="9" t="e">
        <f>#REF!</f>
        <v>#REF!</v>
      </c>
    </row>
    <row r="114" spans="23:26" ht="12.75">
      <c r="W114" s="6" t="e">
        <f>#REF!</f>
        <v>#REF!</v>
      </c>
      <c r="X114" s="9" t="e">
        <f>#REF!</f>
        <v>#REF!</v>
      </c>
      <c r="Y114" s="9" t="e">
        <f>#REF!</f>
        <v>#REF!</v>
      </c>
      <c r="Z114" s="9" t="e">
        <f>#REF!</f>
        <v>#REF!</v>
      </c>
    </row>
    <row r="115" spans="23:26" ht="12.75">
      <c r="W115" s="6" t="e">
        <f>#REF!</f>
        <v>#REF!</v>
      </c>
      <c r="X115" s="9" t="e">
        <f>#REF!</f>
        <v>#REF!</v>
      </c>
      <c r="Y115" s="9" t="e">
        <f>#REF!</f>
        <v>#REF!</v>
      </c>
      <c r="Z115" s="9" t="e">
        <f>#REF!</f>
        <v>#REF!</v>
      </c>
    </row>
    <row r="116" spans="23:26" ht="12.75">
      <c r="W116" s="6" t="e">
        <f>#REF!</f>
        <v>#REF!</v>
      </c>
      <c r="X116" s="9" t="e">
        <f>#REF!</f>
        <v>#REF!</v>
      </c>
      <c r="Y116" s="9" t="e">
        <f>#REF!</f>
        <v>#REF!</v>
      </c>
      <c r="Z116" s="9" t="e">
        <f>#REF!</f>
        <v>#REF!</v>
      </c>
    </row>
    <row r="117" spans="23:26" ht="12.75">
      <c r="W117" s="6" t="e">
        <f>#REF!</f>
        <v>#REF!</v>
      </c>
      <c r="X117" s="9" t="e">
        <f>#REF!</f>
        <v>#REF!</v>
      </c>
      <c r="Y117" s="9" t="e">
        <f>#REF!</f>
        <v>#REF!</v>
      </c>
      <c r="Z117" s="9" t="e">
        <f>#REF!</f>
        <v>#REF!</v>
      </c>
    </row>
    <row r="118" spans="23:26" ht="12.75">
      <c r="W118" s="6" t="e">
        <f>#REF!</f>
        <v>#REF!</v>
      </c>
      <c r="X118" s="9" t="e">
        <f>#REF!</f>
        <v>#REF!</v>
      </c>
      <c r="Y118" s="9" t="e">
        <f>#REF!</f>
        <v>#REF!</v>
      </c>
      <c r="Z118" s="9" t="e">
        <f>#REF!</f>
        <v>#REF!</v>
      </c>
    </row>
    <row r="119" spans="23:26" ht="12.75">
      <c r="W119" s="6" t="e">
        <f>#REF!</f>
        <v>#REF!</v>
      </c>
      <c r="X119" s="9" t="e">
        <f>#REF!</f>
        <v>#REF!</v>
      </c>
      <c r="Y119" s="9" t="e">
        <f>#REF!</f>
        <v>#REF!</v>
      </c>
      <c r="Z119" s="9" t="e">
        <f>#REF!</f>
        <v>#REF!</v>
      </c>
    </row>
    <row r="120" spans="23:26" ht="12.75">
      <c r="W120" s="6" t="e">
        <f>#REF!</f>
        <v>#REF!</v>
      </c>
      <c r="X120" s="9" t="e">
        <f>#REF!</f>
        <v>#REF!</v>
      </c>
      <c r="Y120" s="9" t="e">
        <f>#REF!</f>
        <v>#REF!</v>
      </c>
      <c r="Z120" s="9" t="e">
        <f>#REF!</f>
        <v>#REF!</v>
      </c>
    </row>
    <row r="121" spans="23:26" ht="12.75">
      <c r="W121" s="6" t="e">
        <f>#REF!</f>
        <v>#REF!</v>
      </c>
      <c r="X121" s="9" t="e">
        <f>#REF!</f>
        <v>#REF!</v>
      </c>
      <c r="Y121" s="9" t="e">
        <f>#REF!</f>
        <v>#REF!</v>
      </c>
      <c r="Z121" s="9" t="e">
        <f>#REF!</f>
        <v>#REF!</v>
      </c>
    </row>
    <row r="122" spans="23:26" ht="12.75">
      <c r="W122" s="6" t="e">
        <f>#REF!</f>
        <v>#REF!</v>
      </c>
      <c r="X122" s="9" t="e">
        <f>#REF!</f>
        <v>#REF!</v>
      </c>
      <c r="Y122" s="9" t="e">
        <f>#REF!</f>
        <v>#REF!</v>
      </c>
      <c r="Z122" s="9" t="e">
        <f>#REF!</f>
        <v>#REF!</v>
      </c>
    </row>
    <row r="123" spans="23:26" ht="12.75">
      <c r="W123" s="6" t="e">
        <f>#REF!</f>
        <v>#REF!</v>
      </c>
      <c r="X123" s="9" t="e">
        <f>#REF!</f>
        <v>#REF!</v>
      </c>
      <c r="Y123" s="9" t="e">
        <f>#REF!</f>
        <v>#REF!</v>
      </c>
      <c r="Z123" s="9" t="e">
        <f>#REF!</f>
        <v>#REF!</v>
      </c>
    </row>
    <row r="124" spans="23:26" ht="12.75">
      <c r="W124" s="6" t="e">
        <f>#REF!</f>
        <v>#REF!</v>
      </c>
      <c r="X124" s="9" t="e">
        <f>#REF!</f>
        <v>#REF!</v>
      </c>
      <c r="Y124" s="9" t="e">
        <f>#REF!</f>
        <v>#REF!</v>
      </c>
      <c r="Z124" s="9" t="e">
        <f>#REF!</f>
        <v>#REF!</v>
      </c>
    </row>
    <row r="125" spans="23:26" ht="12.75">
      <c r="W125" s="6" t="e">
        <f>#REF!</f>
        <v>#REF!</v>
      </c>
      <c r="X125" s="9" t="e">
        <f>#REF!</f>
        <v>#REF!</v>
      </c>
      <c r="Y125" s="9" t="e">
        <f>#REF!</f>
        <v>#REF!</v>
      </c>
      <c r="Z125" s="9" t="e">
        <f>#REF!</f>
        <v>#REF!</v>
      </c>
    </row>
    <row r="126" spans="23:26" ht="12.75">
      <c r="W126" s="6" t="e">
        <f>#REF!</f>
        <v>#REF!</v>
      </c>
      <c r="X126" s="9" t="e">
        <f>#REF!</f>
        <v>#REF!</v>
      </c>
      <c r="Y126" s="9" t="e">
        <f>#REF!</f>
        <v>#REF!</v>
      </c>
      <c r="Z126" s="9" t="e">
        <f>#REF!</f>
        <v>#REF!</v>
      </c>
    </row>
    <row r="127" spans="23:26" ht="12.75">
      <c r="W127" s="6" t="e">
        <f>#REF!</f>
        <v>#REF!</v>
      </c>
      <c r="X127" s="9" t="e">
        <f>#REF!</f>
        <v>#REF!</v>
      </c>
      <c r="Y127" s="9" t="e">
        <f>#REF!</f>
        <v>#REF!</v>
      </c>
      <c r="Z127" s="9" t="e">
        <f>#REF!</f>
        <v>#REF!</v>
      </c>
    </row>
    <row r="128" spans="23:26" ht="12.75">
      <c r="W128" s="6" t="e">
        <f>#REF!</f>
        <v>#REF!</v>
      </c>
      <c r="X128" s="9" t="e">
        <f>#REF!</f>
        <v>#REF!</v>
      </c>
      <c r="Y128" s="9" t="e">
        <f>#REF!</f>
        <v>#REF!</v>
      </c>
      <c r="Z128" s="9" t="e">
        <f>#REF!</f>
        <v>#REF!</v>
      </c>
    </row>
    <row r="129" spans="23:26" ht="12.75">
      <c r="W129" s="6" t="e">
        <f>#REF!</f>
        <v>#REF!</v>
      </c>
      <c r="X129" s="9" t="e">
        <f>#REF!</f>
        <v>#REF!</v>
      </c>
      <c r="Y129" s="9" t="e">
        <f>#REF!</f>
        <v>#REF!</v>
      </c>
      <c r="Z129" s="9" t="e">
        <f>#REF!</f>
        <v>#REF!</v>
      </c>
    </row>
    <row r="130" spans="23:26" ht="12.75">
      <c r="W130" s="6" t="e">
        <f>#REF!</f>
        <v>#REF!</v>
      </c>
      <c r="X130" s="9" t="e">
        <f>#REF!</f>
        <v>#REF!</v>
      </c>
      <c r="Y130" s="9" t="e">
        <f>#REF!</f>
        <v>#REF!</v>
      </c>
      <c r="Z130" s="9" t="e">
        <f>#REF!</f>
        <v>#REF!</v>
      </c>
    </row>
    <row r="131" spans="23:26" ht="12.75">
      <c r="W131" s="6" t="e">
        <f>#REF!</f>
        <v>#REF!</v>
      </c>
      <c r="X131" s="9" t="e">
        <f>#REF!</f>
        <v>#REF!</v>
      </c>
      <c r="Y131" s="9" t="e">
        <f>#REF!</f>
        <v>#REF!</v>
      </c>
      <c r="Z131" s="9" t="e">
        <f>#REF!</f>
        <v>#REF!</v>
      </c>
    </row>
    <row r="132" spans="23:26" ht="12.75">
      <c r="W132" s="6" t="e">
        <f>#REF!</f>
        <v>#REF!</v>
      </c>
      <c r="X132" s="9" t="e">
        <f>#REF!</f>
        <v>#REF!</v>
      </c>
      <c r="Y132" s="9" t="e">
        <f>#REF!</f>
        <v>#REF!</v>
      </c>
      <c r="Z132" s="9" t="e">
        <f>#REF!</f>
        <v>#REF!</v>
      </c>
    </row>
    <row r="133" spans="23:26" ht="12.75">
      <c r="W133" s="6" t="e">
        <f>#REF!</f>
        <v>#REF!</v>
      </c>
      <c r="X133" s="9" t="e">
        <f>#REF!</f>
        <v>#REF!</v>
      </c>
      <c r="Y133" s="9" t="e">
        <f>#REF!</f>
        <v>#REF!</v>
      </c>
      <c r="Z133" s="9" t="e">
        <f>#REF!</f>
        <v>#REF!</v>
      </c>
    </row>
    <row r="134" spans="23:26" ht="12.75">
      <c r="W134" s="6" t="e">
        <f>#REF!</f>
        <v>#REF!</v>
      </c>
      <c r="X134" s="9" t="e">
        <f>#REF!</f>
        <v>#REF!</v>
      </c>
      <c r="Y134" s="9" t="e">
        <f>#REF!</f>
        <v>#REF!</v>
      </c>
      <c r="Z134" s="9" t="e">
        <f>#REF!</f>
        <v>#REF!</v>
      </c>
    </row>
    <row r="135" spans="23:26" ht="12.75">
      <c r="W135" s="6" t="e">
        <f>#REF!</f>
        <v>#REF!</v>
      </c>
      <c r="X135" s="9" t="e">
        <f>#REF!</f>
        <v>#REF!</v>
      </c>
      <c r="Y135" s="9" t="e">
        <f>#REF!</f>
        <v>#REF!</v>
      </c>
      <c r="Z135" s="9" t="e">
        <f>#REF!</f>
        <v>#REF!</v>
      </c>
    </row>
    <row r="136" spans="23:26" ht="12.75">
      <c r="W136" s="6" t="e">
        <f>#REF!</f>
        <v>#REF!</v>
      </c>
      <c r="X136" s="9" t="e">
        <f>#REF!</f>
        <v>#REF!</v>
      </c>
      <c r="Y136" s="9" t="e">
        <f>#REF!</f>
        <v>#REF!</v>
      </c>
      <c r="Z136" s="9" t="e">
        <f>#REF!</f>
        <v>#REF!</v>
      </c>
    </row>
    <row r="137" spans="23:26" ht="12.75">
      <c r="W137" s="6" t="e">
        <f>#REF!</f>
        <v>#REF!</v>
      </c>
      <c r="X137" s="9" t="e">
        <f>#REF!</f>
        <v>#REF!</v>
      </c>
      <c r="Y137" s="9" t="e">
        <f>#REF!</f>
        <v>#REF!</v>
      </c>
      <c r="Z137" s="9" t="e">
        <f>#REF!</f>
        <v>#REF!</v>
      </c>
    </row>
    <row r="138" spans="23:26" ht="12.75">
      <c r="W138" s="6" t="e">
        <f>#REF!</f>
        <v>#REF!</v>
      </c>
      <c r="X138" s="9" t="e">
        <f>#REF!</f>
        <v>#REF!</v>
      </c>
      <c r="Y138" s="9" t="e">
        <f>#REF!</f>
        <v>#REF!</v>
      </c>
      <c r="Z138" s="9" t="e">
        <f>#REF!</f>
        <v>#REF!</v>
      </c>
    </row>
    <row r="139" spans="23:26" ht="12.75">
      <c r="W139" s="6" t="e">
        <f>#REF!</f>
        <v>#REF!</v>
      </c>
      <c r="X139" s="9" t="e">
        <f>#REF!</f>
        <v>#REF!</v>
      </c>
      <c r="Y139" s="9" t="e">
        <f>#REF!</f>
        <v>#REF!</v>
      </c>
      <c r="Z139" s="9" t="e">
        <f>#REF!</f>
        <v>#REF!</v>
      </c>
    </row>
    <row r="140" spans="23:26" ht="12.75">
      <c r="W140" s="6" t="e">
        <f>#REF!</f>
        <v>#REF!</v>
      </c>
      <c r="X140" s="9" t="e">
        <f>#REF!</f>
        <v>#REF!</v>
      </c>
      <c r="Y140" s="9" t="e">
        <f>#REF!</f>
        <v>#REF!</v>
      </c>
      <c r="Z140" s="9" t="e">
        <f>#REF!</f>
        <v>#REF!</v>
      </c>
    </row>
    <row r="141" spans="23:26" ht="12.75">
      <c r="W141" s="6" t="e">
        <f>#REF!</f>
        <v>#REF!</v>
      </c>
      <c r="X141" s="9" t="e">
        <f>#REF!</f>
        <v>#REF!</v>
      </c>
      <c r="Y141" s="9" t="e">
        <f>#REF!</f>
        <v>#REF!</v>
      </c>
      <c r="Z141" s="9" t="e">
        <f>#REF!</f>
        <v>#REF!</v>
      </c>
    </row>
    <row r="142" spans="23:26" ht="12.75">
      <c r="W142" s="6" t="e">
        <f>#REF!</f>
        <v>#REF!</v>
      </c>
      <c r="X142" s="9" t="e">
        <f>#REF!</f>
        <v>#REF!</v>
      </c>
      <c r="Y142" s="9" t="e">
        <f>#REF!</f>
        <v>#REF!</v>
      </c>
      <c r="Z142" s="9" t="e">
        <f>#REF!</f>
        <v>#REF!</v>
      </c>
    </row>
    <row r="143" spans="23:26" ht="12.75">
      <c r="W143" s="6" t="e">
        <f>#REF!</f>
        <v>#REF!</v>
      </c>
      <c r="X143" s="9" t="e">
        <f>#REF!</f>
        <v>#REF!</v>
      </c>
      <c r="Y143" s="9" t="e">
        <f>#REF!</f>
        <v>#REF!</v>
      </c>
      <c r="Z143" s="9" t="e">
        <f>#REF!</f>
        <v>#REF!</v>
      </c>
    </row>
    <row r="144" spans="23:26" ht="12.75">
      <c r="W144" s="6" t="e">
        <f>#REF!</f>
        <v>#REF!</v>
      </c>
      <c r="X144" s="9" t="e">
        <f>#REF!</f>
        <v>#REF!</v>
      </c>
      <c r="Y144" s="9" t="e">
        <f>#REF!</f>
        <v>#REF!</v>
      </c>
      <c r="Z144" s="9" t="e">
        <f>#REF!</f>
        <v>#REF!</v>
      </c>
    </row>
    <row r="145" spans="23:26" ht="12.75">
      <c r="W145" s="6" t="e">
        <f>#REF!</f>
        <v>#REF!</v>
      </c>
      <c r="X145" s="9" t="e">
        <f>#REF!</f>
        <v>#REF!</v>
      </c>
      <c r="Y145" s="9" t="e">
        <f>#REF!</f>
        <v>#REF!</v>
      </c>
      <c r="Z145" s="9" t="e">
        <f>#REF!</f>
        <v>#REF!</v>
      </c>
    </row>
    <row r="146" spans="23:26" ht="12.75">
      <c r="W146" s="6" t="e">
        <f>#REF!</f>
        <v>#REF!</v>
      </c>
      <c r="X146" s="9" t="e">
        <f>#REF!</f>
        <v>#REF!</v>
      </c>
      <c r="Y146" s="9" t="e">
        <f>#REF!</f>
        <v>#REF!</v>
      </c>
      <c r="Z146" s="9" t="e">
        <f>#REF!</f>
        <v>#REF!</v>
      </c>
    </row>
    <row r="147" spans="23:26" ht="12.75">
      <c r="W147" s="6" t="e">
        <f>#REF!</f>
        <v>#REF!</v>
      </c>
      <c r="X147" s="9" t="e">
        <f>#REF!</f>
        <v>#REF!</v>
      </c>
      <c r="Y147" s="9" t="e">
        <f>#REF!</f>
        <v>#REF!</v>
      </c>
      <c r="Z147" s="9" t="e">
        <f>#REF!</f>
        <v>#REF!</v>
      </c>
    </row>
    <row r="148" spans="23:26" ht="12.75">
      <c r="W148" s="6" t="e">
        <f>#REF!</f>
        <v>#REF!</v>
      </c>
      <c r="X148" s="9" t="e">
        <f>#REF!</f>
        <v>#REF!</v>
      </c>
      <c r="Y148" s="9" t="e">
        <f>#REF!</f>
        <v>#REF!</v>
      </c>
      <c r="Z148" s="9" t="e">
        <f>#REF!</f>
        <v>#REF!</v>
      </c>
    </row>
    <row r="149" spans="23:26" ht="12.75">
      <c r="W149" s="6" t="e">
        <f>#REF!</f>
        <v>#REF!</v>
      </c>
      <c r="X149" s="9" t="e">
        <f>#REF!</f>
        <v>#REF!</v>
      </c>
      <c r="Y149" s="9" t="e">
        <f>#REF!</f>
        <v>#REF!</v>
      </c>
      <c r="Z149" s="9" t="e">
        <f>#REF!</f>
        <v>#REF!</v>
      </c>
    </row>
    <row r="150" spans="23:26" ht="12.75">
      <c r="W150" s="6" t="e">
        <f>#REF!</f>
        <v>#REF!</v>
      </c>
      <c r="X150" s="9" t="e">
        <f>#REF!</f>
        <v>#REF!</v>
      </c>
      <c r="Y150" s="9" t="e">
        <f>#REF!</f>
        <v>#REF!</v>
      </c>
      <c r="Z150" s="9" t="e">
        <f>#REF!</f>
        <v>#REF!</v>
      </c>
    </row>
    <row r="151" spans="23:26" ht="12.75">
      <c r="W151" s="6" t="e">
        <f>#REF!</f>
        <v>#REF!</v>
      </c>
      <c r="X151" s="9" t="e">
        <f>#REF!</f>
        <v>#REF!</v>
      </c>
      <c r="Y151" s="9" t="e">
        <f>#REF!</f>
        <v>#REF!</v>
      </c>
      <c r="Z151" s="9" t="e">
        <f>#REF!</f>
        <v>#REF!</v>
      </c>
    </row>
    <row r="152" spans="23:26" ht="12.75">
      <c r="W152" s="6" t="e">
        <f>#REF!</f>
        <v>#REF!</v>
      </c>
      <c r="X152" s="9" t="e">
        <f>#REF!</f>
        <v>#REF!</v>
      </c>
      <c r="Y152" s="9" t="e">
        <f>#REF!</f>
        <v>#REF!</v>
      </c>
      <c r="Z152" s="9" t="e">
        <f>#REF!</f>
        <v>#REF!</v>
      </c>
    </row>
    <row r="153" spans="23:26" ht="12.75">
      <c r="W153" s="6" t="e">
        <f>#REF!</f>
        <v>#REF!</v>
      </c>
      <c r="X153" s="9" t="e">
        <f>#REF!</f>
        <v>#REF!</v>
      </c>
      <c r="Y153" s="9" t="e">
        <f>#REF!</f>
        <v>#REF!</v>
      </c>
      <c r="Z153" s="9" t="e">
        <f>#REF!</f>
        <v>#REF!</v>
      </c>
    </row>
    <row r="154" spans="23:26" ht="12.75">
      <c r="W154" s="6" t="e">
        <f>#REF!</f>
        <v>#REF!</v>
      </c>
      <c r="X154" s="9" t="e">
        <f>#REF!</f>
        <v>#REF!</v>
      </c>
      <c r="Y154" s="9" t="e">
        <f>#REF!</f>
        <v>#REF!</v>
      </c>
      <c r="Z154" s="9" t="e">
        <f>#REF!</f>
        <v>#REF!</v>
      </c>
    </row>
    <row r="155" spans="23:26" ht="12.75">
      <c r="W155" s="6" t="e">
        <f>#REF!</f>
        <v>#REF!</v>
      </c>
      <c r="X155" s="9" t="e">
        <f>#REF!</f>
        <v>#REF!</v>
      </c>
      <c r="Y155" s="9" t="e">
        <f>#REF!</f>
        <v>#REF!</v>
      </c>
      <c r="Z155" s="9" t="e">
        <f>#REF!</f>
        <v>#REF!</v>
      </c>
    </row>
    <row r="156" spans="23:26" ht="12.75">
      <c r="W156" s="6" t="e">
        <f>#REF!</f>
        <v>#REF!</v>
      </c>
      <c r="X156" s="9" t="e">
        <f>#REF!</f>
        <v>#REF!</v>
      </c>
      <c r="Y156" s="9" t="e">
        <f>#REF!</f>
        <v>#REF!</v>
      </c>
      <c r="Z156" s="9" t="e">
        <f>#REF!</f>
        <v>#REF!</v>
      </c>
    </row>
    <row r="157" spans="23:26" ht="12.75">
      <c r="W157" s="6" t="e">
        <f>#REF!</f>
        <v>#REF!</v>
      </c>
      <c r="X157" s="9" t="e">
        <f>#REF!</f>
        <v>#REF!</v>
      </c>
      <c r="Y157" s="9" t="e">
        <f>#REF!</f>
        <v>#REF!</v>
      </c>
      <c r="Z157" s="9" t="e">
        <f>#REF!</f>
        <v>#REF!</v>
      </c>
    </row>
    <row r="158" spans="23:26" ht="12.75">
      <c r="W158" s="6" t="e">
        <f>#REF!</f>
        <v>#REF!</v>
      </c>
      <c r="X158" s="9" t="e">
        <f>#REF!</f>
        <v>#REF!</v>
      </c>
      <c r="Y158" s="9" t="e">
        <f>#REF!</f>
        <v>#REF!</v>
      </c>
      <c r="Z158" s="9" t="e">
        <f>#REF!</f>
        <v>#REF!</v>
      </c>
    </row>
    <row r="159" spans="23:26" ht="12.75">
      <c r="W159" s="6" t="e">
        <f>#REF!</f>
        <v>#REF!</v>
      </c>
      <c r="X159" s="9" t="e">
        <f>#REF!</f>
        <v>#REF!</v>
      </c>
      <c r="Y159" s="9" t="e">
        <f>#REF!</f>
        <v>#REF!</v>
      </c>
      <c r="Z159" s="9" t="e">
        <f>#REF!</f>
        <v>#REF!</v>
      </c>
    </row>
    <row r="160" spans="23:26" ht="12.75">
      <c r="W160" s="6" t="e">
        <f>#REF!</f>
        <v>#REF!</v>
      </c>
      <c r="X160" s="9" t="e">
        <f>#REF!</f>
        <v>#REF!</v>
      </c>
      <c r="Y160" s="9" t="e">
        <f>#REF!</f>
        <v>#REF!</v>
      </c>
      <c r="Z160" s="9" t="e">
        <f>#REF!</f>
        <v>#REF!</v>
      </c>
    </row>
    <row r="161" spans="23:26" ht="12.75">
      <c r="W161" s="6" t="e">
        <f>#REF!</f>
        <v>#REF!</v>
      </c>
      <c r="X161" s="9" t="e">
        <f>#REF!</f>
        <v>#REF!</v>
      </c>
      <c r="Y161" s="9" t="e">
        <f>#REF!</f>
        <v>#REF!</v>
      </c>
      <c r="Z161" s="9" t="e">
        <f>#REF!</f>
        <v>#REF!</v>
      </c>
    </row>
    <row r="162" spans="23:26" ht="12.75">
      <c r="W162" s="6" t="e">
        <f>#REF!</f>
        <v>#REF!</v>
      </c>
      <c r="X162" s="9" t="e">
        <f>#REF!</f>
        <v>#REF!</v>
      </c>
      <c r="Y162" s="9" t="e">
        <f>#REF!</f>
        <v>#REF!</v>
      </c>
      <c r="Z162" s="9" t="e">
        <f>#REF!</f>
        <v>#REF!</v>
      </c>
    </row>
    <row r="163" spans="23:26" ht="12.75">
      <c r="W163" s="6" t="e">
        <f>#REF!</f>
        <v>#REF!</v>
      </c>
      <c r="X163" s="9" t="e">
        <f>#REF!</f>
        <v>#REF!</v>
      </c>
      <c r="Y163" s="9" t="e">
        <f>#REF!</f>
        <v>#REF!</v>
      </c>
      <c r="Z163" s="9" t="e">
        <f>#REF!</f>
        <v>#REF!</v>
      </c>
    </row>
    <row r="164" spans="23:26" ht="12.75">
      <c r="W164" s="6" t="e">
        <f>#REF!</f>
        <v>#REF!</v>
      </c>
      <c r="X164" s="9" t="e">
        <f>#REF!</f>
        <v>#REF!</v>
      </c>
      <c r="Y164" s="9" t="e">
        <f>#REF!</f>
        <v>#REF!</v>
      </c>
      <c r="Z164" s="9" t="e">
        <f>#REF!</f>
        <v>#REF!</v>
      </c>
    </row>
    <row r="165" spans="23:26" ht="12.75">
      <c r="W165" s="6" t="e">
        <f>#REF!</f>
        <v>#REF!</v>
      </c>
      <c r="X165" s="9" t="e">
        <f>#REF!</f>
        <v>#REF!</v>
      </c>
      <c r="Y165" s="9" t="e">
        <f>#REF!</f>
        <v>#REF!</v>
      </c>
      <c r="Z165" s="9" t="e">
        <f>#REF!</f>
        <v>#REF!</v>
      </c>
    </row>
    <row r="166" spans="23:26" ht="12.75">
      <c r="W166" s="6" t="e">
        <f>#REF!</f>
        <v>#REF!</v>
      </c>
      <c r="X166" s="9" t="e">
        <f>#REF!</f>
        <v>#REF!</v>
      </c>
      <c r="Y166" s="9" t="e">
        <f>#REF!</f>
        <v>#REF!</v>
      </c>
      <c r="Z166" s="9" t="e">
        <f>#REF!</f>
        <v>#REF!</v>
      </c>
    </row>
    <row r="167" spans="23:26" ht="12.75">
      <c r="W167" s="6" t="e">
        <f>#REF!</f>
        <v>#REF!</v>
      </c>
      <c r="X167" s="9" t="e">
        <f>#REF!</f>
        <v>#REF!</v>
      </c>
      <c r="Y167" s="9" t="e">
        <f>#REF!</f>
        <v>#REF!</v>
      </c>
      <c r="Z167" s="9" t="e">
        <f>#REF!</f>
        <v>#REF!</v>
      </c>
    </row>
    <row r="168" spans="23:26" ht="12.75">
      <c r="W168" s="6" t="e">
        <f>#REF!</f>
        <v>#REF!</v>
      </c>
      <c r="X168" s="9" t="e">
        <f>#REF!</f>
        <v>#REF!</v>
      </c>
      <c r="Y168" s="9" t="e">
        <f>#REF!</f>
        <v>#REF!</v>
      </c>
      <c r="Z168" s="9" t="e">
        <f>#REF!</f>
        <v>#REF!</v>
      </c>
    </row>
    <row r="169" spans="23:26" ht="12.75">
      <c r="W169" s="6" t="e">
        <f>#REF!</f>
        <v>#REF!</v>
      </c>
      <c r="X169" s="9" t="e">
        <f>#REF!</f>
        <v>#REF!</v>
      </c>
      <c r="Y169" s="9" t="e">
        <f>#REF!</f>
        <v>#REF!</v>
      </c>
      <c r="Z169" s="9" t="e">
        <f>#REF!</f>
        <v>#REF!</v>
      </c>
    </row>
    <row r="170" spans="23:26" ht="12.75">
      <c r="W170" s="6" t="e">
        <f>#REF!</f>
        <v>#REF!</v>
      </c>
      <c r="X170" s="9" t="e">
        <f>#REF!</f>
        <v>#REF!</v>
      </c>
      <c r="Y170" s="9" t="e">
        <f>#REF!</f>
        <v>#REF!</v>
      </c>
      <c r="Z170" s="9" t="e">
        <f>#REF!</f>
        <v>#REF!</v>
      </c>
    </row>
    <row r="171" spans="23:26" ht="12.75">
      <c r="W171" s="6" t="e">
        <f>#REF!</f>
        <v>#REF!</v>
      </c>
      <c r="X171" s="9" t="e">
        <f>#REF!</f>
        <v>#REF!</v>
      </c>
      <c r="Y171" s="9" t="e">
        <f>#REF!</f>
        <v>#REF!</v>
      </c>
      <c r="Z171" s="9" t="e">
        <f>#REF!</f>
        <v>#REF!</v>
      </c>
    </row>
    <row r="172" spans="23:26" ht="12.75">
      <c r="W172" s="6" t="e">
        <f>#REF!</f>
        <v>#REF!</v>
      </c>
      <c r="X172" s="9" t="e">
        <f>#REF!</f>
        <v>#REF!</v>
      </c>
      <c r="Y172" s="9" t="e">
        <f>#REF!</f>
        <v>#REF!</v>
      </c>
      <c r="Z172" s="9" t="e">
        <f>#REF!</f>
        <v>#REF!</v>
      </c>
    </row>
    <row r="173" spans="23:26" ht="12.75">
      <c r="W173" s="6" t="e">
        <f>#REF!</f>
        <v>#REF!</v>
      </c>
      <c r="X173" s="9" t="e">
        <f>#REF!</f>
        <v>#REF!</v>
      </c>
      <c r="Y173" s="9" t="e">
        <f>#REF!</f>
        <v>#REF!</v>
      </c>
      <c r="Z173" s="9" t="e">
        <f>#REF!</f>
        <v>#REF!</v>
      </c>
    </row>
    <row r="174" spans="23:26" ht="12.75">
      <c r="W174" s="6" t="e">
        <f>#REF!</f>
        <v>#REF!</v>
      </c>
      <c r="X174" s="9" t="e">
        <f>#REF!</f>
        <v>#REF!</v>
      </c>
      <c r="Y174" s="9" t="e">
        <f>#REF!</f>
        <v>#REF!</v>
      </c>
      <c r="Z174" s="9" t="e">
        <f>#REF!</f>
        <v>#REF!</v>
      </c>
    </row>
    <row r="175" spans="23:26" ht="12.75">
      <c r="W175" s="6" t="e">
        <f>#REF!</f>
        <v>#REF!</v>
      </c>
      <c r="X175" s="9" t="e">
        <f>#REF!</f>
        <v>#REF!</v>
      </c>
      <c r="Y175" s="9" t="e">
        <f>#REF!</f>
        <v>#REF!</v>
      </c>
      <c r="Z175" s="9" t="e">
        <f>#REF!</f>
        <v>#REF!</v>
      </c>
    </row>
    <row r="176" spans="23:26" ht="12.75">
      <c r="W176" s="6" t="e">
        <f>#REF!</f>
        <v>#REF!</v>
      </c>
      <c r="X176" s="9" t="e">
        <f>#REF!</f>
        <v>#REF!</v>
      </c>
      <c r="Y176" s="9" t="e">
        <f>#REF!</f>
        <v>#REF!</v>
      </c>
      <c r="Z176" s="9" t="e">
        <f>#REF!</f>
        <v>#REF!</v>
      </c>
    </row>
    <row r="177" spans="23:26" ht="12.75">
      <c r="W177" s="6" t="e">
        <f>#REF!</f>
        <v>#REF!</v>
      </c>
      <c r="X177" s="9" t="e">
        <f>#REF!</f>
        <v>#REF!</v>
      </c>
      <c r="Y177" s="9" t="e">
        <f>#REF!</f>
        <v>#REF!</v>
      </c>
      <c r="Z177" s="9" t="e">
        <f>#REF!</f>
        <v>#REF!</v>
      </c>
    </row>
    <row r="178" spans="23:26" ht="12.75">
      <c r="W178" s="6" t="e">
        <f>#REF!</f>
        <v>#REF!</v>
      </c>
      <c r="X178" s="9" t="e">
        <f>#REF!</f>
        <v>#REF!</v>
      </c>
      <c r="Y178" s="9" t="e">
        <f>#REF!</f>
        <v>#REF!</v>
      </c>
      <c r="Z178" s="9" t="e">
        <f>#REF!</f>
        <v>#REF!</v>
      </c>
    </row>
    <row r="179" spans="23:26" ht="12.75">
      <c r="W179" s="6" t="e">
        <f>#REF!</f>
        <v>#REF!</v>
      </c>
      <c r="X179" s="9" t="e">
        <f>#REF!</f>
        <v>#REF!</v>
      </c>
      <c r="Y179" s="9" t="e">
        <f>#REF!</f>
        <v>#REF!</v>
      </c>
      <c r="Z179" s="9" t="e">
        <f>#REF!</f>
        <v>#REF!</v>
      </c>
    </row>
    <row r="180" spans="23:26" ht="12.75">
      <c r="W180" s="6" t="e">
        <f>#REF!</f>
        <v>#REF!</v>
      </c>
      <c r="X180" s="9" t="e">
        <f>#REF!</f>
        <v>#REF!</v>
      </c>
      <c r="Y180" s="9" t="e">
        <f>#REF!</f>
        <v>#REF!</v>
      </c>
      <c r="Z180" s="9" t="e">
        <f>#REF!</f>
        <v>#REF!</v>
      </c>
    </row>
    <row r="181" spans="23:26" ht="12.75">
      <c r="W181" s="6" t="e">
        <f>#REF!</f>
        <v>#REF!</v>
      </c>
      <c r="X181" s="9" t="e">
        <f>#REF!</f>
        <v>#REF!</v>
      </c>
      <c r="Y181" s="9" t="e">
        <f>#REF!</f>
        <v>#REF!</v>
      </c>
      <c r="Z181" s="9" t="e">
        <f>#REF!</f>
        <v>#REF!</v>
      </c>
    </row>
    <row r="182" spans="23:26" ht="12.75">
      <c r="W182" s="6" t="e">
        <f>#REF!</f>
        <v>#REF!</v>
      </c>
      <c r="X182" s="9" t="e">
        <f>#REF!</f>
        <v>#REF!</v>
      </c>
      <c r="Y182" s="9" t="e">
        <f>#REF!</f>
        <v>#REF!</v>
      </c>
      <c r="Z182" s="9" t="e">
        <f>#REF!</f>
        <v>#REF!</v>
      </c>
    </row>
    <row r="183" spans="23:26" ht="12.75">
      <c r="W183" s="6" t="e">
        <f>#REF!</f>
        <v>#REF!</v>
      </c>
      <c r="X183" s="9" t="e">
        <f>#REF!</f>
        <v>#REF!</v>
      </c>
      <c r="Y183" s="9" t="e">
        <f>#REF!</f>
        <v>#REF!</v>
      </c>
      <c r="Z183" s="9" t="e">
        <f>#REF!</f>
        <v>#REF!</v>
      </c>
    </row>
    <row r="184" spans="23:26" ht="12.75">
      <c r="W184" s="6" t="e">
        <f>#REF!</f>
        <v>#REF!</v>
      </c>
      <c r="X184" s="9" t="e">
        <f>#REF!</f>
        <v>#REF!</v>
      </c>
      <c r="Y184" s="9" t="e">
        <f>#REF!</f>
        <v>#REF!</v>
      </c>
      <c r="Z184" s="9" t="e">
        <f>#REF!</f>
        <v>#REF!</v>
      </c>
    </row>
    <row r="185" spans="23:26" ht="12.75">
      <c r="W185" s="6" t="e">
        <f>#REF!</f>
        <v>#REF!</v>
      </c>
      <c r="X185" s="9" t="e">
        <f>#REF!</f>
        <v>#REF!</v>
      </c>
      <c r="Y185" s="9" t="e">
        <f>#REF!</f>
        <v>#REF!</v>
      </c>
      <c r="Z185" s="9" t="e">
        <f>#REF!</f>
        <v>#REF!</v>
      </c>
    </row>
    <row r="186" spans="23:26" ht="12.75">
      <c r="W186" s="6" t="e">
        <f>#REF!</f>
        <v>#REF!</v>
      </c>
      <c r="X186" s="9" t="e">
        <f>#REF!</f>
        <v>#REF!</v>
      </c>
      <c r="Y186" s="9" t="e">
        <f>#REF!</f>
        <v>#REF!</v>
      </c>
      <c r="Z186" s="9" t="e">
        <f>#REF!</f>
        <v>#REF!</v>
      </c>
    </row>
    <row r="187" spans="23:26" ht="12.75">
      <c r="W187" s="6" t="e">
        <f>#REF!</f>
        <v>#REF!</v>
      </c>
      <c r="X187" s="9" t="e">
        <f>#REF!</f>
        <v>#REF!</v>
      </c>
      <c r="Y187" s="9" t="e">
        <f>#REF!</f>
        <v>#REF!</v>
      </c>
      <c r="Z187" s="9" t="e">
        <f>#REF!</f>
        <v>#REF!</v>
      </c>
    </row>
    <row r="188" spans="23:26" ht="12.75">
      <c r="W188" s="6" t="e">
        <f>#REF!</f>
        <v>#REF!</v>
      </c>
      <c r="X188" s="9" t="e">
        <f>#REF!</f>
        <v>#REF!</v>
      </c>
      <c r="Y188" s="9" t="e">
        <f>#REF!</f>
        <v>#REF!</v>
      </c>
      <c r="Z188" s="9" t="e">
        <f>#REF!</f>
        <v>#REF!</v>
      </c>
    </row>
    <row r="189" spans="23:26" ht="12.75">
      <c r="W189" s="6" t="e">
        <f>#REF!</f>
        <v>#REF!</v>
      </c>
      <c r="X189" s="9" t="e">
        <f>#REF!</f>
        <v>#REF!</v>
      </c>
      <c r="Y189" s="9" t="e">
        <f>#REF!</f>
        <v>#REF!</v>
      </c>
      <c r="Z189" s="9" t="e">
        <f>#REF!</f>
        <v>#REF!</v>
      </c>
    </row>
    <row r="190" spans="23:26" ht="12.75">
      <c r="W190" s="6" t="e">
        <f>#REF!</f>
        <v>#REF!</v>
      </c>
      <c r="X190" s="9" t="e">
        <f>#REF!</f>
        <v>#REF!</v>
      </c>
      <c r="Y190" s="9" t="e">
        <f>#REF!</f>
        <v>#REF!</v>
      </c>
      <c r="Z190" s="9" t="e">
        <f>#REF!</f>
        <v>#REF!</v>
      </c>
    </row>
    <row r="191" spans="23:26" ht="12.75">
      <c r="W191" s="6" t="e">
        <f>#REF!</f>
        <v>#REF!</v>
      </c>
      <c r="X191" s="9" t="e">
        <f>#REF!</f>
        <v>#REF!</v>
      </c>
      <c r="Y191" s="9" t="e">
        <f>#REF!</f>
        <v>#REF!</v>
      </c>
      <c r="Z191" s="9" t="e">
        <f>#REF!</f>
        <v>#REF!</v>
      </c>
    </row>
    <row r="192" spans="23:26" ht="12.75">
      <c r="W192" s="6" t="e">
        <f>#REF!</f>
        <v>#REF!</v>
      </c>
      <c r="X192" s="9" t="e">
        <f>#REF!</f>
        <v>#REF!</v>
      </c>
      <c r="Y192" s="9" t="e">
        <f>#REF!</f>
        <v>#REF!</v>
      </c>
      <c r="Z192" s="9" t="e">
        <f>#REF!</f>
        <v>#REF!</v>
      </c>
    </row>
    <row r="193" spans="23:26" ht="12.75">
      <c r="W193" s="6" t="e">
        <f>#REF!</f>
        <v>#REF!</v>
      </c>
      <c r="X193" s="9" t="e">
        <f>#REF!</f>
        <v>#REF!</v>
      </c>
      <c r="Y193" s="9" t="e">
        <f>#REF!</f>
        <v>#REF!</v>
      </c>
      <c r="Z193" s="9" t="e">
        <f>#REF!</f>
        <v>#REF!</v>
      </c>
    </row>
    <row r="194" spans="23:26" ht="12.75">
      <c r="W194" s="6" t="e">
        <f>#REF!</f>
        <v>#REF!</v>
      </c>
      <c r="X194" s="9" t="e">
        <f>#REF!</f>
        <v>#REF!</v>
      </c>
      <c r="Y194" s="9" t="e">
        <f>#REF!</f>
        <v>#REF!</v>
      </c>
      <c r="Z194" s="9" t="e">
        <f>#REF!</f>
        <v>#REF!</v>
      </c>
    </row>
    <row r="195" spans="23:26" ht="12.75">
      <c r="W195" s="6" t="e">
        <f>#REF!</f>
        <v>#REF!</v>
      </c>
      <c r="X195" s="9" t="e">
        <f>#REF!</f>
        <v>#REF!</v>
      </c>
      <c r="Y195" s="9" t="e">
        <f>#REF!</f>
        <v>#REF!</v>
      </c>
      <c r="Z195" s="9" t="e">
        <f>#REF!</f>
        <v>#REF!</v>
      </c>
    </row>
    <row r="196" spans="23:26" ht="12.75">
      <c r="W196" s="6" t="e">
        <f>#REF!</f>
        <v>#REF!</v>
      </c>
      <c r="X196" s="9" t="e">
        <f>#REF!</f>
        <v>#REF!</v>
      </c>
      <c r="Y196" s="9" t="e">
        <f>#REF!</f>
        <v>#REF!</v>
      </c>
      <c r="Z196" s="9" t="e">
        <f>#REF!</f>
        <v>#REF!</v>
      </c>
    </row>
    <row r="197" spans="23:26" ht="12.75">
      <c r="W197" s="6" t="e">
        <f>#REF!</f>
        <v>#REF!</v>
      </c>
      <c r="X197" s="9" t="e">
        <f>#REF!</f>
        <v>#REF!</v>
      </c>
      <c r="Y197" s="9" t="e">
        <f>#REF!</f>
        <v>#REF!</v>
      </c>
      <c r="Z197" s="9" t="e">
        <f>#REF!</f>
        <v>#REF!</v>
      </c>
    </row>
    <row r="198" spans="23:26" ht="12.75">
      <c r="W198" s="6" t="e">
        <f>#REF!</f>
        <v>#REF!</v>
      </c>
      <c r="X198" s="9" t="e">
        <f>#REF!</f>
        <v>#REF!</v>
      </c>
      <c r="Y198" s="9" t="e">
        <f>#REF!</f>
        <v>#REF!</v>
      </c>
      <c r="Z198" s="9" t="e">
        <f>#REF!</f>
        <v>#REF!</v>
      </c>
    </row>
    <row r="199" spans="23:26" ht="12.75">
      <c r="W199" s="6" t="e">
        <f>#REF!</f>
        <v>#REF!</v>
      </c>
      <c r="X199" s="9" t="e">
        <f>#REF!</f>
        <v>#REF!</v>
      </c>
      <c r="Y199" s="9" t="e">
        <f>#REF!</f>
        <v>#REF!</v>
      </c>
      <c r="Z199" s="9" t="e">
        <f>#REF!</f>
        <v>#REF!</v>
      </c>
    </row>
    <row r="200" spans="23:26" ht="12.75">
      <c r="W200" s="6" t="e">
        <f>#REF!</f>
        <v>#REF!</v>
      </c>
      <c r="X200" s="9" t="e">
        <f>#REF!</f>
        <v>#REF!</v>
      </c>
      <c r="Y200" s="9" t="e">
        <f>#REF!</f>
        <v>#REF!</v>
      </c>
      <c r="Z200" s="9" t="e">
        <f>#REF!</f>
        <v>#REF!</v>
      </c>
    </row>
  </sheetData>
  <sheetProtection/>
  <mergeCells count="1">
    <mergeCell ref="A4:O4"/>
  </mergeCells>
  <conditionalFormatting sqref="E49:E64 C49:C64 J49:O64 E6:E22 C6:C22 J6:O22 J24:O47 E24:E47 C24:C47">
    <cfRule type="cellIs" priority="1" dxfId="10" operator="equal" stopIfTrue="1">
      <formula>0</formula>
    </cfRule>
  </conditionalFormatting>
  <conditionalFormatting sqref="D6:D22 D49:D64 D24:D47">
    <cfRule type="cellIs" priority="2" dxfId="11" operator="equal" stopIfTrue="1">
      <formula>"A"</formula>
    </cfRule>
    <cfRule type="cellIs" priority="3" dxfId="7" operator="equal" stopIfTrue="1">
      <formula>"B"</formula>
    </cfRule>
    <cfRule type="cellIs" priority="4" dxfId="6" operator="equal" stopIfTrue="1">
      <formula>"C"</formula>
    </cfRule>
  </conditionalFormatting>
  <conditionalFormatting sqref="F6:I22 F49:I64 F24:I47">
    <cfRule type="cellIs" priority="5" dxfId="12" operator="greaterThan" stopIfTrue="1">
      <formula>249</formula>
    </cfRule>
    <cfRule type="cellIs" priority="6" dxfId="13" operator="greaterThan" stopIfTrue="1">
      <formula>199</formula>
    </cfRule>
  </conditionalFormatting>
  <dataValidations count="1">
    <dataValidation errorStyle="warning" type="list" allowBlank="1" showErrorMessage="1" sqref="B6:B22 B24:B47 B49:B64">
      <formula1>$W$4:$W$399</formula1>
      <formula2>0</formula2>
    </dataValidation>
  </dataValidations>
  <printOptions horizontalCentered="1" verticalCentered="1"/>
  <pageMargins left="0.2755905511811024" right="0.15748031496062992" top="0.2362204724409449" bottom="0.2362204724409449" header="0.5118110236220472" footer="0.35433070866141736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0"/>
  <sheetViews>
    <sheetView tabSelected="1" zoomScalePageLayoutView="0" workbookViewId="0" topLeftCell="A1">
      <selection activeCell="E124" sqref="E124"/>
    </sheetView>
  </sheetViews>
  <sheetFormatPr defaultColWidth="9.00390625" defaultRowHeight="12.75"/>
  <cols>
    <col min="1" max="1" width="5.625" style="48" bestFit="1" customWidth="1"/>
    <col min="2" max="2" width="24.75390625" style="48" bestFit="1" customWidth="1"/>
    <col min="3" max="3" width="5.75390625" style="48" customWidth="1"/>
    <col min="4" max="8" width="5.875" style="48" customWidth="1"/>
    <col min="9" max="9" width="6.00390625" style="54" customWidth="1"/>
    <col min="10" max="14" width="5.875" style="48" customWidth="1"/>
    <col min="15" max="15" width="6.625" style="48" customWidth="1"/>
    <col min="16" max="16384" width="9.125" style="48" customWidth="1"/>
  </cols>
  <sheetData>
    <row r="1" spans="1:19" ht="5.25" customHeight="1">
      <c r="A1" s="46"/>
      <c r="B1" s="46"/>
      <c r="C1" s="46"/>
      <c r="D1" s="47"/>
      <c r="E1" s="47"/>
      <c r="F1" s="47"/>
      <c r="G1" s="47"/>
      <c r="H1" s="47"/>
      <c r="I1" s="53"/>
      <c r="J1" s="47"/>
      <c r="K1" s="47"/>
      <c r="L1" s="47"/>
      <c r="M1" s="47"/>
      <c r="N1" s="47"/>
      <c r="O1" s="46"/>
      <c r="P1" s="46"/>
      <c r="Q1" s="46"/>
      <c r="R1" s="46"/>
      <c r="S1" s="46"/>
    </row>
    <row r="2" spans="1:19" ht="12.75" customHeight="1" thickBot="1">
      <c r="A2" s="46"/>
      <c r="B2" s="46"/>
      <c r="C2" s="46"/>
      <c r="D2" s="49">
        <f aca="true" t="shared" si="0" ref="D2:O2">COUNTIF(D5:D121,"&gt;0")</f>
        <v>24</v>
      </c>
      <c r="E2" s="49">
        <f t="shared" si="0"/>
        <v>26</v>
      </c>
      <c r="F2" s="49">
        <f t="shared" si="0"/>
        <v>25</v>
      </c>
      <c r="G2" s="49">
        <f t="shared" si="0"/>
        <v>27</v>
      </c>
      <c r="H2" s="49">
        <f t="shared" si="0"/>
        <v>27</v>
      </c>
      <c r="I2" s="49">
        <f t="shared" si="0"/>
        <v>50</v>
      </c>
      <c r="J2" s="49">
        <f t="shared" si="0"/>
        <v>27</v>
      </c>
      <c r="K2" s="49">
        <f t="shared" si="0"/>
        <v>29</v>
      </c>
      <c r="L2" s="49">
        <f t="shared" si="0"/>
        <v>20</v>
      </c>
      <c r="M2" s="49">
        <f t="shared" si="0"/>
        <v>30</v>
      </c>
      <c r="N2" s="49">
        <f t="shared" si="0"/>
        <v>38</v>
      </c>
      <c r="O2" s="49">
        <f t="shared" si="0"/>
        <v>67</v>
      </c>
      <c r="P2" s="46"/>
      <c r="Q2" s="46"/>
      <c r="R2" s="46"/>
      <c r="S2" s="46"/>
    </row>
    <row r="3" spans="1:19" ht="32.25" customHeight="1" thickBot="1">
      <c r="A3" s="90" t="s">
        <v>74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46"/>
      <c r="Q3" s="46"/>
      <c r="R3" s="46"/>
      <c r="S3" s="46"/>
    </row>
    <row r="4" spans="1:19" ht="62.25" customHeight="1" thickBot="1">
      <c r="A4" s="81" t="s">
        <v>2</v>
      </c>
      <c r="B4" s="82" t="s">
        <v>0</v>
      </c>
      <c r="C4" s="83" t="s">
        <v>14</v>
      </c>
      <c r="D4" s="84" t="s">
        <v>26</v>
      </c>
      <c r="E4" s="84" t="s">
        <v>27</v>
      </c>
      <c r="F4" s="84" t="s">
        <v>28</v>
      </c>
      <c r="G4" s="84" t="s">
        <v>29</v>
      </c>
      <c r="H4" s="84" t="s">
        <v>30</v>
      </c>
      <c r="I4" s="85" t="s">
        <v>37</v>
      </c>
      <c r="J4" s="84" t="s">
        <v>31</v>
      </c>
      <c r="K4" s="84" t="s">
        <v>32</v>
      </c>
      <c r="L4" s="84" t="s">
        <v>33</v>
      </c>
      <c r="M4" s="84" t="s">
        <v>34</v>
      </c>
      <c r="N4" s="84" t="s">
        <v>35</v>
      </c>
      <c r="O4" s="86" t="s">
        <v>36</v>
      </c>
      <c r="P4" s="50"/>
      <c r="Q4" s="50"/>
      <c r="R4" s="50"/>
      <c r="S4" s="50"/>
    </row>
    <row r="5" spans="1:19" ht="12.75">
      <c r="A5" s="55">
        <v>1</v>
      </c>
      <c r="B5" s="57" t="s">
        <v>55</v>
      </c>
      <c r="C5" s="58" t="s">
        <v>18</v>
      </c>
      <c r="D5" s="59">
        <v>20</v>
      </c>
      <c r="E5" s="59">
        <v>20</v>
      </c>
      <c r="F5" s="59">
        <v>20</v>
      </c>
      <c r="G5" s="59">
        <v>20</v>
      </c>
      <c r="H5" s="59">
        <v>20</v>
      </c>
      <c r="I5" s="60">
        <v>80</v>
      </c>
      <c r="J5" s="59">
        <v>20</v>
      </c>
      <c r="K5" s="59">
        <v>20</v>
      </c>
      <c r="L5" s="59">
        <v>20</v>
      </c>
      <c r="M5" s="59">
        <v>20</v>
      </c>
      <c r="N5" s="59">
        <v>20</v>
      </c>
      <c r="O5" s="61">
        <v>160</v>
      </c>
      <c r="P5" s="46"/>
      <c r="Q5" s="46"/>
      <c r="R5" s="46"/>
      <c r="S5" s="46"/>
    </row>
    <row r="6" spans="1:19" ht="12.75">
      <c r="A6" s="51">
        <v>2</v>
      </c>
      <c r="B6" s="62" t="s">
        <v>49</v>
      </c>
      <c r="C6" s="58" t="s">
        <v>18</v>
      </c>
      <c r="D6" s="59">
        <v>16</v>
      </c>
      <c r="E6" s="59">
        <v>18</v>
      </c>
      <c r="F6" s="59">
        <v>18</v>
      </c>
      <c r="G6" s="59">
        <v>18</v>
      </c>
      <c r="H6" s="59">
        <v>18</v>
      </c>
      <c r="I6" s="60">
        <v>72</v>
      </c>
      <c r="J6" s="59">
        <v>16</v>
      </c>
      <c r="K6" s="59">
        <v>18</v>
      </c>
      <c r="L6" s="59">
        <v>18</v>
      </c>
      <c r="M6" s="59">
        <v>18</v>
      </c>
      <c r="N6" s="59">
        <v>16</v>
      </c>
      <c r="O6" s="61">
        <v>142</v>
      </c>
      <c r="P6" s="46"/>
      <c r="Q6" s="46"/>
      <c r="R6" s="46"/>
      <c r="S6" s="46"/>
    </row>
    <row r="7" spans="1:19" ht="12.75">
      <c r="A7" s="51">
        <v>3</v>
      </c>
      <c r="B7" s="62" t="s">
        <v>65</v>
      </c>
      <c r="C7" s="58" t="s">
        <v>18</v>
      </c>
      <c r="D7" s="59">
        <v>9</v>
      </c>
      <c r="E7" s="59">
        <v>12</v>
      </c>
      <c r="F7" s="59">
        <v>10</v>
      </c>
      <c r="G7" s="59">
        <v>14</v>
      </c>
      <c r="H7" s="59">
        <v>12</v>
      </c>
      <c r="I7" s="60">
        <v>48</v>
      </c>
      <c r="J7" s="59">
        <v>8</v>
      </c>
      <c r="K7" s="59">
        <v>9</v>
      </c>
      <c r="L7" s="59">
        <v>14</v>
      </c>
      <c r="M7" s="59">
        <v>12</v>
      </c>
      <c r="N7" s="59">
        <v>9</v>
      </c>
      <c r="O7" s="61">
        <v>92</v>
      </c>
      <c r="P7" s="46"/>
      <c r="Q7" s="46"/>
      <c r="R7" s="46"/>
      <c r="S7" s="46"/>
    </row>
    <row r="8" spans="1:19" ht="12.75">
      <c r="A8" s="51">
        <v>4</v>
      </c>
      <c r="B8" s="62" t="s">
        <v>87</v>
      </c>
      <c r="C8" s="58" t="s">
        <v>18</v>
      </c>
      <c r="D8" s="59">
        <v>0</v>
      </c>
      <c r="E8" s="59">
        <v>0</v>
      </c>
      <c r="F8" s="59">
        <v>0</v>
      </c>
      <c r="G8" s="59">
        <v>16</v>
      </c>
      <c r="H8" s="59">
        <v>14</v>
      </c>
      <c r="I8" s="60">
        <v>30</v>
      </c>
      <c r="J8" s="59">
        <v>18</v>
      </c>
      <c r="K8" s="59">
        <v>12</v>
      </c>
      <c r="L8" s="59">
        <v>0</v>
      </c>
      <c r="M8" s="59">
        <v>0</v>
      </c>
      <c r="N8" s="59">
        <v>18</v>
      </c>
      <c r="O8" s="61">
        <v>78</v>
      </c>
      <c r="P8" s="46"/>
      <c r="Q8" s="46"/>
      <c r="R8" s="46"/>
      <c r="S8" s="46"/>
    </row>
    <row r="9" spans="1:19" ht="13.5" thickBot="1">
      <c r="A9" s="51">
        <v>5</v>
      </c>
      <c r="B9" s="62" t="s">
        <v>69</v>
      </c>
      <c r="C9" s="58" t="s">
        <v>18</v>
      </c>
      <c r="D9" s="59">
        <v>14</v>
      </c>
      <c r="E9" s="59">
        <v>16</v>
      </c>
      <c r="F9" s="59">
        <v>12</v>
      </c>
      <c r="G9" s="59">
        <v>0</v>
      </c>
      <c r="H9" s="59">
        <v>0</v>
      </c>
      <c r="I9" s="60">
        <v>42</v>
      </c>
      <c r="J9" s="59">
        <v>12</v>
      </c>
      <c r="K9" s="59">
        <v>7</v>
      </c>
      <c r="L9" s="59">
        <v>0</v>
      </c>
      <c r="M9" s="59">
        <v>14</v>
      </c>
      <c r="N9" s="59">
        <v>0</v>
      </c>
      <c r="O9" s="61">
        <v>75</v>
      </c>
      <c r="P9" s="46"/>
      <c r="Q9" s="46"/>
      <c r="R9" s="46"/>
      <c r="S9" s="46"/>
    </row>
    <row r="10" spans="1:19" ht="12.75" hidden="1">
      <c r="A10" s="51">
        <v>6</v>
      </c>
      <c r="B10" s="62" t="s">
        <v>62</v>
      </c>
      <c r="C10" s="58" t="s">
        <v>18</v>
      </c>
      <c r="D10" s="59">
        <v>8</v>
      </c>
      <c r="E10" s="59">
        <v>10</v>
      </c>
      <c r="F10" s="59">
        <v>8</v>
      </c>
      <c r="G10" s="59">
        <v>7</v>
      </c>
      <c r="H10" s="59">
        <v>8</v>
      </c>
      <c r="I10" s="60">
        <v>34</v>
      </c>
      <c r="J10" s="59">
        <v>14</v>
      </c>
      <c r="K10" s="59">
        <v>8</v>
      </c>
      <c r="L10" s="59">
        <v>9</v>
      </c>
      <c r="M10" s="59">
        <v>7</v>
      </c>
      <c r="N10" s="59">
        <v>6</v>
      </c>
      <c r="O10" s="61">
        <v>72</v>
      </c>
      <c r="P10" s="46"/>
      <c r="Q10" s="46"/>
      <c r="R10" s="46"/>
      <c r="S10" s="46"/>
    </row>
    <row r="11" spans="1:19" ht="12.75" hidden="1">
      <c r="A11" s="51">
        <v>7</v>
      </c>
      <c r="B11" s="62" t="s">
        <v>70</v>
      </c>
      <c r="C11" s="58" t="s">
        <v>18</v>
      </c>
      <c r="D11" s="59">
        <v>18</v>
      </c>
      <c r="E11" s="59">
        <v>8</v>
      </c>
      <c r="F11" s="59">
        <v>0</v>
      </c>
      <c r="G11" s="59">
        <v>0</v>
      </c>
      <c r="H11" s="59">
        <v>0</v>
      </c>
      <c r="I11" s="60">
        <v>26</v>
      </c>
      <c r="J11" s="59">
        <v>9</v>
      </c>
      <c r="K11" s="59">
        <v>5</v>
      </c>
      <c r="L11" s="59">
        <v>0</v>
      </c>
      <c r="M11" s="59">
        <v>10</v>
      </c>
      <c r="N11" s="59">
        <v>14</v>
      </c>
      <c r="O11" s="61">
        <v>64</v>
      </c>
      <c r="P11" s="46"/>
      <c r="Q11" s="46"/>
      <c r="R11" s="46"/>
      <c r="S11" s="46"/>
    </row>
    <row r="12" spans="1:19" ht="12.75" hidden="1">
      <c r="A12" s="51">
        <v>8</v>
      </c>
      <c r="B12" s="62" t="s">
        <v>52</v>
      </c>
      <c r="C12" s="58" t="s">
        <v>18</v>
      </c>
      <c r="D12" s="59">
        <v>10</v>
      </c>
      <c r="E12" s="59">
        <v>7</v>
      </c>
      <c r="F12" s="59">
        <v>9</v>
      </c>
      <c r="G12" s="59">
        <v>6</v>
      </c>
      <c r="H12" s="59">
        <v>5</v>
      </c>
      <c r="I12" s="60">
        <v>32</v>
      </c>
      <c r="J12" s="59">
        <v>0</v>
      </c>
      <c r="K12" s="59">
        <v>6</v>
      </c>
      <c r="L12" s="59">
        <v>16</v>
      </c>
      <c r="M12" s="59">
        <v>0</v>
      </c>
      <c r="N12" s="59">
        <v>7</v>
      </c>
      <c r="O12" s="61">
        <v>61</v>
      </c>
      <c r="P12" s="46"/>
      <c r="Q12" s="46"/>
      <c r="R12" s="46"/>
      <c r="S12" s="46"/>
    </row>
    <row r="13" spans="1:19" ht="12.75" hidden="1">
      <c r="A13" s="51">
        <v>9</v>
      </c>
      <c r="B13" s="62" t="s">
        <v>89</v>
      </c>
      <c r="C13" s="58" t="s">
        <v>18</v>
      </c>
      <c r="D13" s="59">
        <v>0</v>
      </c>
      <c r="E13" s="59">
        <v>0</v>
      </c>
      <c r="F13" s="59">
        <v>0</v>
      </c>
      <c r="G13" s="59">
        <v>8</v>
      </c>
      <c r="H13" s="59">
        <v>16</v>
      </c>
      <c r="I13" s="60">
        <v>24</v>
      </c>
      <c r="J13" s="59">
        <v>10</v>
      </c>
      <c r="K13" s="59">
        <v>10</v>
      </c>
      <c r="L13" s="59">
        <v>10</v>
      </c>
      <c r="M13" s="59">
        <v>0</v>
      </c>
      <c r="N13" s="59">
        <v>0</v>
      </c>
      <c r="O13" s="61">
        <v>54</v>
      </c>
      <c r="P13" s="46"/>
      <c r="Q13" s="46"/>
      <c r="R13" s="46"/>
      <c r="S13" s="46"/>
    </row>
    <row r="14" spans="1:19" ht="12.75" hidden="1">
      <c r="A14" s="51">
        <v>10</v>
      </c>
      <c r="B14" s="62" t="s">
        <v>45</v>
      </c>
      <c r="C14" s="58" t="s">
        <v>18</v>
      </c>
      <c r="D14" s="59">
        <v>0</v>
      </c>
      <c r="E14" s="59">
        <v>0</v>
      </c>
      <c r="F14" s="59">
        <v>14</v>
      </c>
      <c r="G14" s="59">
        <v>12</v>
      </c>
      <c r="H14" s="59">
        <v>10</v>
      </c>
      <c r="I14" s="60">
        <v>36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61">
        <v>36</v>
      </c>
      <c r="P14" s="46"/>
      <c r="Q14" s="46"/>
      <c r="R14" s="46"/>
      <c r="S14" s="46"/>
    </row>
    <row r="15" spans="1:19" ht="12.75" hidden="1">
      <c r="A15" s="51">
        <v>11</v>
      </c>
      <c r="B15" s="62" t="s">
        <v>112</v>
      </c>
      <c r="C15" s="58" t="s">
        <v>18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60">
        <v>0</v>
      </c>
      <c r="J15" s="59">
        <v>0</v>
      </c>
      <c r="K15" s="59">
        <v>0</v>
      </c>
      <c r="L15" s="59">
        <v>0</v>
      </c>
      <c r="M15" s="59">
        <v>16</v>
      </c>
      <c r="N15" s="59">
        <v>12</v>
      </c>
      <c r="O15" s="61">
        <v>28</v>
      </c>
      <c r="P15" s="46"/>
      <c r="Q15" s="46"/>
      <c r="R15" s="46"/>
      <c r="S15" s="46"/>
    </row>
    <row r="16" spans="1:19" ht="12.75" hidden="1">
      <c r="A16" s="51">
        <v>12</v>
      </c>
      <c r="B16" s="62" t="s">
        <v>108</v>
      </c>
      <c r="C16" s="58" t="s">
        <v>18</v>
      </c>
      <c r="D16" s="59">
        <v>0</v>
      </c>
      <c r="E16" s="59">
        <v>9</v>
      </c>
      <c r="F16" s="59">
        <v>0</v>
      </c>
      <c r="G16" s="59">
        <v>0</v>
      </c>
      <c r="H16" s="59">
        <v>0</v>
      </c>
      <c r="I16" s="60">
        <v>9</v>
      </c>
      <c r="J16" s="59">
        <v>0</v>
      </c>
      <c r="K16" s="59">
        <v>14</v>
      </c>
      <c r="L16" s="59">
        <v>0</v>
      </c>
      <c r="M16" s="59">
        <v>0</v>
      </c>
      <c r="N16" s="59">
        <v>0</v>
      </c>
      <c r="O16" s="61">
        <v>23</v>
      </c>
      <c r="P16" s="46"/>
      <c r="Q16" s="46"/>
      <c r="R16" s="46"/>
      <c r="S16" s="46"/>
    </row>
    <row r="17" spans="1:15" ht="12.75" hidden="1">
      <c r="A17" s="51">
        <v>13</v>
      </c>
      <c r="B17" s="62" t="s">
        <v>102</v>
      </c>
      <c r="C17" s="58" t="s">
        <v>18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60">
        <v>0</v>
      </c>
      <c r="J17" s="59">
        <v>6</v>
      </c>
      <c r="K17" s="59">
        <v>16</v>
      </c>
      <c r="L17" s="59">
        <v>0</v>
      </c>
      <c r="M17" s="59">
        <v>0</v>
      </c>
      <c r="N17" s="59">
        <v>0</v>
      </c>
      <c r="O17" s="61">
        <v>22</v>
      </c>
    </row>
    <row r="18" spans="1:15" ht="12.75" hidden="1">
      <c r="A18" s="51">
        <v>14</v>
      </c>
      <c r="B18" s="62" t="s">
        <v>76</v>
      </c>
      <c r="C18" s="58" t="s">
        <v>18</v>
      </c>
      <c r="D18" s="59">
        <v>12</v>
      </c>
      <c r="E18" s="59">
        <v>0</v>
      </c>
      <c r="F18" s="59">
        <v>0</v>
      </c>
      <c r="G18" s="59">
        <v>0</v>
      </c>
      <c r="H18" s="59">
        <v>7</v>
      </c>
      <c r="I18" s="60">
        <v>19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61">
        <v>19</v>
      </c>
    </row>
    <row r="19" spans="1:15" ht="12.75" hidden="1">
      <c r="A19" s="51">
        <v>15</v>
      </c>
      <c r="B19" s="62" t="s">
        <v>111</v>
      </c>
      <c r="C19" s="58" t="s">
        <v>18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60">
        <v>0</v>
      </c>
      <c r="J19" s="59">
        <v>0</v>
      </c>
      <c r="K19" s="59">
        <v>0</v>
      </c>
      <c r="L19" s="59">
        <v>0</v>
      </c>
      <c r="M19" s="59">
        <v>9</v>
      </c>
      <c r="N19" s="59">
        <v>8</v>
      </c>
      <c r="O19" s="61">
        <v>17</v>
      </c>
    </row>
    <row r="20" spans="1:15" ht="12.75" hidden="1">
      <c r="A20" s="51">
        <v>16</v>
      </c>
      <c r="B20" s="62" t="s">
        <v>80</v>
      </c>
      <c r="C20" s="58" t="s">
        <v>18</v>
      </c>
      <c r="D20" s="59">
        <v>0</v>
      </c>
      <c r="E20" s="59">
        <v>0</v>
      </c>
      <c r="F20" s="59">
        <v>16</v>
      </c>
      <c r="G20" s="59">
        <v>0</v>
      </c>
      <c r="H20" s="59">
        <v>0</v>
      </c>
      <c r="I20" s="60">
        <v>16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61">
        <v>16</v>
      </c>
    </row>
    <row r="21" spans="1:15" ht="12.75" hidden="1">
      <c r="A21" s="51">
        <v>17</v>
      </c>
      <c r="B21" s="62" t="s">
        <v>57</v>
      </c>
      <c r="C21" s="58" t="s">
        <v>18</v>
      </c>
      <c r="D21" s="59">
        <v>0</v>
      </c>
      <c r="E21" s="59">
        <v>14</v>
      </c>
      <c r="F21" s="59">
        <v>0</v>
      </c>
      <c r="G21" s="59">
        <v>0</v>
      </c>
      <c r="H21" s="59">
        <v>0</v>
      </c>
      <c r="I21" s="60">
        <v>14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61">
        <v>14</v>
      </c>
    </row>
    <row r="22" spans="1:15" ht="12.75" hidden="1">
      <c r="A22" s="51">
        <v>18</v>
      </c>
      <c r="B22" s="62" t="s">
        <v>109</v>
      </c>
      <c r="C22" s="58" t="s">
        <v>18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60">
        <v>0</v>
      </c>
      <c r="J22" s="59">
        <v>0</v>
      </c>
      <c r="K22" s="59">
        <v>0</v>
      </c>
      <c r="L22" s="59">
        <v>12</v>
      </c>
      <c r="M22" s="59">
        <v>0</v>
      </c>
      <c r="N22" s="59">
        <v>0</v>
      </c>
      <c r="O22" s="61">
        <v>12</v>
      </c>
    </row>
    <row r="23" spans="1:15" ht="12.75" hidden="1">
      <c r="A23" s="51">
        <v>19</v>
      </c>
      <c r="B23" s="62" t="s">
        <v>92</v>
      </c>
      <c r="C23" s="58" t="s">
        <v>18</v>
      </c>
      <c r="D23" s="59">
        <v>0</v>
      </c>
      <c r="E23" s="59">
        <v>0</v>
      </c>
      <c r="F23" s="59">
        <v>0</v>
      </c>
      <c r="G23" s="59">
        <v>10</v>
      </c>
      <c r="H23" s="59">
        <v>0</v>
      </c>
      <c r="I23" s="60">
        <v>10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61">
        <v>10</v>
      </c>
    </row>
    <row r="24" spans="1:15" ht="12.75" hidden="1">
      <c r="A24" s="51">
        <v>20</v>
      </c>
      <c r="B24" s="62" t="s">
        <v>66</v>
      </c>
      <c r="C24" s="58" t="s">
        <v>18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60">
        <v>0</v>
      </c>
      <c r="J24" s="59">
        <v>0</v>
      </c>
      <c r="K24" s="59">
        <v>0</v>
      </c>
      <c r="L24" s="59">
        <v>0</v>
      </c>
      <c r="M24" s="59">
        <v>0</v>
      </c>
      <c r="N24" s="59">
        <v>10</v>
      </c>
      <c r="O24" s="61">
        <v>10</v>
      </c>
    </row>
    <row r="25" spans="1:15" ht="12.75" hidden="1">
      <c r="A25" s="51">
        <v>21</v>
      </c>
      <c r="B25" s="62" t="s">
        <v>46</v>
      </c>
      <c r="C25" s="58" t="s">
        <v>18</v>
      </c>
      <c r="D25" s="59">
        <v>0</v>
      </c>
      <c r="E25" s="59">
        <v>0</v>
      </c>
      <c r="F25" s="59">
        <v>0</v>
      </c>
      <c r="G25" s="59">
        <v>0</v>
      </c>
      <c r="H25" s="59">
        <v>9</v>
      </c>
      <c r="I25" s="60">
        <v>9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61">
        <v>9</v>
      </c>
    </row>
    <row r="26" spans="1:15" ht="12.75" hidden="1">
      <c r="A26" s="51">
        <v>22</v>
      </c>
      <c r="B26" s="62" t="s">
        <v>90</v>
      </c>
      <c r="C26" s="58" t="s">
        <v>18</v>
      </c>
      <c r="D26" s="59">
        <v>0</v>
      </c>
      <c r="E26" s="59">
        <v>0</v>
      </c>
      <c r="F26" s="59">
        <v>0</v>
      </c>
      <c r="G26" s="59">
        <v>9</v>
      </c>
      <c r="H26" s="59">
        <v>0</v>
      </c>
      <c r="I26" s="60">
        <v>9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61">
        <v>9</v>
      </c>
    </row>
    <row r="27" spans="1:15" ht="12.75" hidden="1">
      <c r="A27" s="56">
        <v>23</v>
      </c>
      <c r="B27" s="62" t="s">
        <v>54</v>
      </c>
      <c r="C27" s="58" t="s">
        <v>18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60">
        <v>0</v>
      </c>
      <c r="J27" s="59">
        <v>0</v>
      </c>
      <c r="K27" s="59">
        <v>0</v>
      </c>
      <c r="L27" s="59">
        <v>0</v>
      </c>
      <c r="M27" s="59">
        <v>8</v>
      </c>
      <c r="N27" s="59">
        <v>0</v>
      </c>
      <c r="O27" s="63">
        <v>8</v>
      </c>
    </row>
    <row r="28" spans="1:15" ht="12.75" hidden="1">
      <c r="A28" s="56">
        <v>24</v>
      </c>
      <c r="B28" s="62" t="s">
        <v>81</v>
      </c>
      <c r="C28" s="58" t="s">
        <v>18</v>
      </c>
      <c r="D28" s="59">
        <v>0</v>
      </c>
      <c r="E28" s="59">
        <v>0</v>
      </c>
      <c r="F28" s="59">
        <v>7</v>
      </c>
      <c r="G28" s="59">
        <v>0</v>
      </c>
      <c r="H28" s="59">
        <v>0</v>
      </c>
      <c r="I28" s="60">
        <v>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63">
        <v>7</v>
      </c>
    </row>
    <row r="29" spans="1:15" ht="12.75" hidden="1">
      <c r="A29" s="56">
        <v>25</v>
      </c>
      <c r="B29" s="62" t="s">
        <v>103</v>
      </c>
      <c r="C29" s="58" t="s">
        <v>18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60">
        <v>0</v>
      </c>
      <c r="J29" s="59">
        <v>7</v>
      </c>
      <c r="K29" s="59">
        <v>0</v>
      </c>
      <c r="L29" s="59">
        <v>0</v>
      </c>
      <c r="M29" s="59">
        <v>0</v>
      </c>
      <c r="N29" s="59">
        <v>0</v>
      </c>
      <c r="O29" s="63">
        <v>7</v>
      </c>
    </row>
    <row r="30" spans="1:15" ht="12.75" hidden="1">
      <c r="A30" s="56">
        <v>26</v>
      </c>
      <c r="B30" s="62" t="s">
        <v>58</v>
      </c>
      <c r="C30" s="58" t="s">
        <v>18</v>
      </c>
      <c r="D30" s="59">
        <v>0</v>
      </c>
      <c r="E30" s="59">
        <v>6</v>
      </c>
      <c r="F30" s="59">
        <v>0</v>
      </c>
      <c r="G30" s="59">
        <v>0</v>
      </c>
      <c r="H30" s="59">
        <v>0</v>
      </c>
      <c r="I30" s="60">
        <v>6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63">
        <v>6</v>
      </c>
    </row>
    <row r="31" spans="1:15" ht="12.75" hidden="1">
      <c r="A31" s="56">
        <v>27</v>
      </c>
      <c r="B31" s="62" t="s">
        <v>82</v>
      </c>
      <c r="C31" s="58" t="s">
        <v>18</v>
      </c>
      <c r="D31" s="59">
        <v>0</v>
      </c>
      <c r="E31" s="59">
        <v>0</v>
      </c>
      <c r="F31" s="59">
        <v>6</v>
      </c>
      <c r="G31" s="59">
        <v>0</v>
      </c>
      <c r="H31" s="59">
        <v>0</v>
      </c>
      <c r="I31" s="60">
        <v>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63">
        <v>6</v>
      </c>
    </row>
    <row r="32" spans="1:15" ht="12.75" hidden="1">
      <c r="A32" s="56">
        <v>28</v>
      </c>
      <c r="B32" s="62" t="s">
        <v>97</v>
      </c>
      <c r="C32" s="58" t="s">
        <v>18</v>
      </c>
      <c r="D32" s="59">
        <v>0</v>
      </c>
      <c r="E32" s="59">
        <v>0</v>
      </c>
      <c r="F32" s="59">
        <v>0</v>
      </c>
      <c r="G32" s="59">
        <v>0</v>
      </c>
      <c r="H32" s="59">
        <v>6</v>
      </c>
      <c r="I32" s="60">
        <v>6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63">
        <v>6</v>
      </c>
    </row>
    <row r="33" spans="1:15" ht="12.75" hidden="1">
      <c r="A33" s="56">
        <v>29</v>
      </c>
      <c r="B33" s="62" t="s">
        <v>91</v>
      </c>
      <c r="C33" s="58" t="s">
        <v>18</v>
      </c>
      <c r="D33" s="59">
        <v>0</v>
      </c>
      <c r="E33" s="59">
        <v>0</v>
      </c>
      <c r="F33" s="59">
        <v>0</v>
      </c>
      <c r="G33" s="59">
        <v>5</v>
      </c>
      <c r="H33" s="59">
        <v>0</v>
      </c>
      <c r="I33" s="60">
        <v>5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63">
        <v>5</v>
      </c>
    </row>
    <row r="34" spans="1:15" ht="12.75" hidden="1">
      <c r="A34" s="56">
        <v>30</v>
      </c>
      <c r="B34" s="62" t="s">
        <v>101</v>
      </c>
      <c r="C34" s="58" t="s">
        <v>18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60">
        <v>0</v>
      </c>
      <c r="J34" s="59">
        <v>5</v>
      </c>
      <c r="K34" s="59">
        <v>0</v>
      </c>
      <c r="L34" s="59">
        <v>0</v>
      </c>
      <c r="M34" s="59">
        <v>0</v>
      </c>
      <c r="N34" s="59">
        <v>0</v>
      </c>
      <c r="O34" s="63">
        <v>5</v>
      </c>
    </row>
    <row r="35" spans="1:15" ht="13.5" hidden="1" thickBot="1">
      <c r="A35" s="56">
        <v>31</v>
      </c>
      <c r="B35" s="62" t="s">
        <v>88</v>
      </c>
      <c r="C35" s="58" t="s">
        <v>18</v>
      </c>
      <c r="D35" s="59">
        <v>0</v>
      </c>
      <c r="E35" s="59">
        <v>0</v>
      </c>
      <c r="F35" s="59">
        <v>0</v>
      </c>
      <c r="G35" s="59">
        <v>4</v>
      </c>
      <c r="H35" s="59">
        <v>0</v>
      </c>
      <c r="I35" s="60">
        <v>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63">
        <v>4</v>
      </c>
    </row>
    <row r="36" spans="1:15" ht="12.75" hidden="1">
      <c r="A36" s="56">
        <v>32</v>
      </c>
      <c r="B36" s="62" t="s">
        <v>71</v>
      </c>
      <c r="C36" s="58" t="s">
        <v>18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60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63">
        <v>0</v>
      </c>
    </row>
    <row r="37" spans="1:15" ht="12.75" hidden="1">
      <c r="A37" s="56">
        <v>33</v>
      </c>
      <c r="B37" s="62" t="s">
        <v>67</v>
      </c>
      <c r="C37" s="58" t="s">
        <v>18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60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63">
        <v>0</v>
      </c>
    </row>
    <row r="38" spans="1:15" ht="12.75" hidden="1">
      <c r="A38" s="56">
        <v>34</v>
      </c>
      <c r="B38" s="62"/>
      <c r="C38" s="58" t="s">
        <v>121</v>
      </c>
      <c r="D38" s="59" t="s">
        <v>122</v>
      </c>
      <c r="E38" s="59" t="s">
        <v>122</v>
      </c>
      <c r="F38" s="59" t="s">
        <v>122</v>
      </c>
      <c r="G38" s="59" t="s">
        <v>122</v>
      </c>
      <c r="H38" s="59" t="s">
        <v>122</v>
      </c>
      <c r="I38" s="60">
        <v>0</v>
      </c>
      <c r="J38" s="59" t="s">
        <v>122</v>
      </c>
      <c r="K38" s="59" t="s">
        <v>122</v>
      </c>
      <c r="L38" s="59" t="s">
        <v>122</v>
      </c>
      <c r="M38" s="59" t="s">
        <v>122</v>
      </c>
      <c r="N38" s="59" t="s">
        <v>122</v>
      </c>
      <c r="O38" s="63">
        <v>0</v>
      </c>
    </row>
    <row r="39" spans="1:15" ht="12.75" hidden="1">
      <c r="A39" s="56">
        <v>35</v>
      </c>
      <c r="B39" s="62"/>
      <c r="C39" s="58" t="s">
        <v>121</v>
      </c>
      <c r="D39" s="59" t="s">
        <v>122</v>
      </c>
      <c r="E39" s="59" t="s">
        <v>122</v>
      </c>
      <c r="F39" s="59" t="s">
        <v>122</v>
      </c>
      <c r="G39" s="59" t="s">
        <v>122</v>
      </c>
      <c r="H39" s="59" t="s">
        <v>122</v>
      </c>
      <c r="I39" s="60">
        <v>0</v>
      </c>
      <c r="J39" s="59" t="s">
        <v>122</v>
      </c>
      <c r="K39" s="59" t="s">
        <v>122</v>
      </c>
      <c r="L39" s="59" t="s">
        <v>122</v>
      </c>
      <c r="M39" s="59" t="s">
        <v>122</v>
      </c>
      <c r="N39" s="59" t="s">
        <v>122</v>
      </c>
      <c r="O39" s="63">
        <v>0</v>
      </c>
    </row>
    <row r="40" spans="1:15" ht="12.75" hidden="1">
      <c r="A40" s="56">
        <v>36</v>
      </c>
      <c r="B40" s="62"/>
      <c r="C40" s="58" t="s">
        <v>121</v>
      </c>
      <c r="D40" s="59" t="s">
        <v>122</v>
      </c>
      <c r="E40" s="59" t="s">
        <v>122</v>
      </c>
      <c r="F40" s="59" t="s">
        <v>122</v>
      </c>
      <c r="G40" s="59" t="s">
        <v>122</v>
      </c>
      <c r="H40" s="59" t="s">
        <v>122</v>
      </c>
      <c r="I40" s="60">
        <v>0</v>
      </c>
      <c r="J40" s="59" t="s">
        <v>122</v>
      </c>
      <c r="K40" s="59" t="s">
        <v>122</v>
      </c>
      <c r="L40" s="59" t="s">
        <v>122</v>
      </c>
      <c r="M40" s="59" t="s">
        <v>122</v>
      </c>
      <c r="N40" s="59" t="s">
        <v>122</v>
      </c>
      <c r="O40" s="63">
        <v>0</v>
      </c>
    </row>
    <row r="41" spans="1:15" ht="12.75" hidden="1">
      <c r="A41" s="56">
        <v>37</v>
      </c>
      <c r="B41" s="62"/>
      <c r="C41" s="58" t="s">
        <v>121</v>
      </c>
      <c r="D41" s="59" t="s">
        <v>122</v>
      </c>
      <c r="E41" s="59" t="s">
        <v>122</v>
      </c>
      <c r="F41" s="59" t="s">
        <v>122</v>
      </c>
      <c r="G41" s="59" t="s">
        <v>122</v>
      </c>
      <c r="H41" s="59" t="s">
        <v>122</v>
      </c>
      <c r="I41" s="60">
        <v>0</v>
      </c>
      <c r="J41" s="59" t="s">
        <v>122</v>
      </c>
      <c r="K41" s="59" t="s">
        <v>122</v>
      </c>
      <c r="L41" s="59" t="s">
        <v>122</v>
      </c>
      <c r="M41" s="59" t="s">
        <v>122</v>
      </c>
      <c r="N41" s="59" t="s">
        <v>122</v>
      </c>
      <c r="O41" s="63">
        <v>0</v>
      </c>
    </row>
    <row r="42" spans="1:15" ht="12.75" hidden="1">
      <c r="A42" s="56">
        <v>38</v>
      </c>
      <c r="B42" s="62"/>
      <c r="C42" s="58" t="s">
        <v>121</v>
      </c>
      <c r="D42" s="59" t="s">
        <v>122</v>
      </c>
      <c r="E42" s="59" t="s">
        <v>122</v>
      </c>
      <c r="F42" s="59" t="s">
        <v>122</v>
      </c>
      <c r="G42" s="59" t="s">
        <v>122</v>
      </c>
      <c r="H42" s="59" t="s">
        <v>122</v>
      </c>
      <c r="I42" s="60">
        <v>0</v>
      </c>
      <c r="J42" s="59" t="s">
        <v>122</v>
      </c>
      <c r="K42" s="59" t="s">
        <v>122</v>
      </c>
      <c r="L42" s="59" t="s">
        <v>122</v>
      </c>
      <c r="M42" s="59" t="s">
        <v>122</v>
      </c>
      <c r="N42" s="59" t="s">
        <v>122</v>
      </c>
      <c r="O42" s="63">
        <v>0</v>
      </c>
    </row>
    <row r="43" spans="1:15" ht="12.75" hidden="1">
      <c r="A43" s="56">
        <v>39</v>
      </c>
      <c r="B43" s="62"/>
      <c r="C43" s="58" t="s">
        <v>121</v>
      </c>
      <c r="D43" s="59" t="s">
        <v>122</v>
      </c>
      <c r="E43" s="59" t="s">
        <v>122</v>
      </c>
      <c r="F43" s="59" t="s">
        <v>122</v>
      </c>
      <c r="G43" s="59" t="s">
        <v>122</v>
      </c>
      <c r="H43" s="59" t="s">
        <v>122</v>
      </c>
      <c r="I43" s="60">
        <v>0</v>
      </c>
      <c r="J43" s="59" t="s">
        <v>122</v>
      </c>
      <c r="K43" s="59" t="s">
        <v>122</v>
      </c>
      <c r="L43" s="59" t="s">
        <v>122</v>
      </c>
      <c r="M43" s="59" t="s">
        <v>122</v>
      </c>
      <c r="N43" s="59" t="s">
        <v>122</v>
      </c>
      <c r="O43" s="63">
        <v>0</v>
      </c>
    </row>
    <row r="44" spans="1:15" ht="12.75" hidden="1">
      <c r="A44" s="56">
        <v>40</v>
      </c>
      <c r="B44" s="62"/>
      <c r="C44" s="58" t="s">
        <v>121</v>
      </c>
      <c r="D44" s="59" t="s">
        <v>122</v>
      </c>
      <c r="E44" s="59" t="s">
        <v>122</v>
      </c>
      <c r="F44" s="59" t="s">
        <v>122</v>
      </c>
      <c r="G44" s="59" t="s">
        <v>122</v>
      </c>
      <c r="H44" s="59" t="s">
        <v>122</v>
      </c>
      <c r="I44" s="60">
        <v>0</v>
      </c>
      <c r="J44" s="59" t="s">
        <v>122</v>
      </c>
      <c r="K44" s="59" t="s">
        <v>122</v>
      </c>
      <c r="L44" s="59" t="s">
        <v>122</v>
      </c>
      <c r="M44" s="59" t="s">
        <v>122</v>
      </c>
      <c r="N44" s="59" t="s">
        <v>122</v>
      </c>
      <c r="O44" s="63">
        <v>0</v>
      </c>
    </row>
    <row r="45" spans="1:15" ht="12.75" hidden="1">
      <c r="A45" s="56">
        <v>41</v>
      </c>
      <c r="B45" s="62"/>
      <c r="C45" s="58" t="s">
        <v>121</v>
      </c>
      <c r="D45" s="59" t="s">
        <v>122</v>
      </c>
      <c r="E45" s="59" t="s">
        <v>122</v>
      </c>
      <c r="F45" s="59" t="s">
        <v>122</v>
      </c>
      <c r="G45" s="59" t="s">
        <v>122</v>
      </c>
      <c r="H45" s="59" t="s">
        <v>122</v>
      </c>
      <c r="I45" s="60">
        <v>0</v>
      </c>
      <c r="J45" s="59" t="s">
        <v>122</v>
      </c>
      <c r="K45" s="59" t="s">
        <v>122</v>
      </c>
      <c r="L45" s="59" t="s">
        <v>122</v>
      </c>
      <c r="M45" s="59" t="s">
        <v>122</v>
      </c>
      <c r="N45" s="59" t="s">
        <v>122</v>
      </c>
      <c r="O45" s="63">
        <v>0</v>
      </c>
    </row>
    <row r="46" spans="1:15" ht="12.75" hidden="1">
      <c r="A46" s="56">
        <v>42</v>
      </c>
      <c r="B46" s="62"/>
      <c r="C46" s="58" t="s">
        <v>121</v>
      </c>
      <c r="D46" s="59" t="s">
        <v>122</v>
      </c>
      <c r="E46" s="59" t="s">
        <v>122</v>
      </c>
      <c r="F46" s="59" t="s">
        <v>122</v>
      </c>
      <c r="G46" s="59" t="s">
        <v>122</v>
      </c>
      <c r="H46" s="59" t="s">
        <v>122</v>
      </c>
      <c r="I46" s="60">
        <v>0</v>
      </c>
      <c r="J46" s="59" t="s">
        <v>122</v>
      </c>
      <c r="K46" s="59" t="s">
        <v>122</v>
      </c>
      <c r="L46" s="59" t="s">
        <v>122</v>
      </c>
      <c r="M46" s="59" t="s">
        <v>122</v>
      </c>
      <c r="N46" s="59" t="s">
        <v>122</v>
      </c>
      <c r="O46" s="63">
        <v>0</v>
      </c>
    </row>
    <row r="47" spans="1:15" ht="12.75" hidden="1">
      <c r="A47" s="56">
        <v>43</v>
      </c>
      <c r="B47" s="62"/>
      <c r="C47" s="58" t="s">
        <v>121</v>
      </c>
      <c r="D47" s="59" t="s">
        <v>122</v>
      </c>
      <c r="E47" s="59" t="s">
        <v>122</v>
      </c>
      <c r="F47" s="59" t="s">
        <v>122</v>
      </c>
      <c r="G47" s="59" t="s">
        <v>122</v>
      </c>
      <c r="H47" s="59" t="s">
        <v>122</v>
      </c>
      <c r="I47" s="60">
        <v>0</v>
      </c>
      <c r="J47" s="59" t="s">
        <v>122</v>
      </c>
      <c r="K47" s="59" t="s">
        <v>122</v>
      </c>
      <c r="L47" s="59" t="s">
        <v>122</v>
      </c>
      <c r="M47" s="59" t="s">
        <v>122</v>
      </c>
      <c r="N47" s="59" t="s">
        <v>122</v>
      </c>
      <c r="O47" s="63">
        <v>0</v>
      </c>
    </row>
    <row r="48" spans="1:15" ht="12.75" hidden="1">
      <c r="A48" s="56">
        <v>44</v>
      </c>
      <c r="B48" s="62"/>
      <c r="C48" s="58" t="s">
        <v>121</v>
      </c>
      <c r="D48" s="59" t="s">
        <v>122</v>
      </c>
      <c r="E48" s="59" t="s">
        <v>122</v>
      </c>
      <c r="F48" s="59" t="s">
        <v>122</v>
      </c>
      <c r="G48" s="59" t="s">
        <v>122</v>
      </c>
      <c r="H48" s="59" t="s">
        <v>122</v>
      </c>
      <c r="I48" s="60">
        <v>0</v>
      </c>
      <c r="J48" s="59" t="s">
        <v>122</v>
      </c>
      <c r="K48" s="59" t="s">
        <v>122</v>
      </c>
      <c r="L48" s="59" t="s">
        <v>122</v>
      </c>
      <c r="M48" s="59" t="s">
        <v>122</v>
      </c>
      <c r="N48" s="59" t="s">
        <v>122</v>
      </c>
      <c r="O48" s="63">
        <v>0</v>
      </c>
    </row>
    <row r="49" spans="1:15" ht="12.75" hidden="1">
      <c r="A49" s="56">
        <v>45</v>
      </c>
      <c r="B49" s="62"/>
      <c r="C49" s="58" t="s">
        <v>121</v>
      </c>
      <c r="D49" s="59" t="s">
        <v>122</v>
      </c>
      <c r="E49" s="59" t="s">
        <v>122</v>
      </c>
      <c r="F49" s="59" t="s">
        <v>122</v>
      </c>
      <c r="G49" s="59" t="s">
        <v>122</v>
      </c>
      <c r="H49" s="59" t="s">
        <v>122</v>
      </c>
      <c r="I49" s="60">
        <v>0</v>
      </c>
      <c r="J49" s="59" t="s">
        <v>122</v>
      </c>
      <c r="K49" s="59" t="s">
        <v>122</v>
      </c>
      <c r="L49" s="59" t="s">
        <v>122</v>
      </c>
      <c r="M49" s="59" t="s">
        <v>122</v>
      </c>
      <c r="N49" s="59" t="s">
        <v>122</v>
      </c>
      <c r="O49" s="63">
        <v>0</v>
      </c>
    </row>
    <row r="50" spans="1:15" ht="12.75" hidden="1">
      <c r="A50" s="56">
        <v>46</v>
      </c>
      <c r="B50" s="62"/>
      <c r="C50" s="58" t="s">
        <v>121</v>
      </c>
      <c r="D50" s="59" t="s">
        <v>122</v>
      </c>
      <c r="E50" s="59" t="s">
        <v>122</v>
      </c>
      <c r="F50" s="59" t="s">
        <v>122</v>
      </c>
      <c r="G50" s="59" t="s">
        <v>122</v>
      </c>
      <c r="H50" s="59" t="s">
        <v>122</v>
      </c>
      <c r="I50" s="60">
        <v>0</v>
      </c>
      <c r="J50" s="59" t="s">
        <v>122</v>
      </c>
      <c r="K50" s="59" t="s">
        <v>122</v>
      </c>
      <c r="L50" s="59" t="s">
        <v>122</v>
      </c>
      <c r="M50" s="59" t="s">
        <v>122</v>
      </c>
      <c r="N50" s="59" t="s">
        <v>122</v>
      </c>
      <c r="O50" s="63">
        <v>0</v>
      </c>
    </row>
    <row r="51" spans="1:15" ht="13.5" hidden="1" thickBot="1">
      <c r="A51" s="56">
        <v>47</v>
      </c>
      <c r="B51" s="62"/>
      <c r="C51" s="58" t="s">
        <v>121</v>
      </c>
      <c r="D51" s="59" t="s">
        <v>122</v>
      </c>
      <c r="E51" s="59" t="s">
        <v>122</v>
      </c>
      <c r="F51" s="59" t="s">
        <v>122</v>
      </c>
      <c r="G51" s="59" t="s">
        <v>122</v>
      </c>
      <c r="H51" s="59" t="s">
        <v>122</v>
      </c>
      <c r="I51" s="60">
        <v>0</v>
      </c>
      <c r="J51" s="59" t="s">
        <v>122</v>
      </c>
      <c r="K51" s="59" t="s">
        <v>122</v>
      </c>
      <c r="L51" s="59" t="s">
        <v>122</v>
      </c>
      <c r="M51" s="59" t="s">
        <v>122</v>
      </c>
      <c r="N51" s="59" t="s">
        <v>122</v>
      </c>
      <c r="O51" s="63">
        <v>0</v>
      </c>
    </row>
    <row r="52" spans="1:15" ht="48" customHeight="1" thickBot="1">
      <c r="A52" s="81" t="s">
        <v>2</v>
      </c>
      <c r="B52" s="82" t="s">
        <v>0</v>
      </c>
      <c r="C52" s="83" t="s">
        <v>14</v>
      </c>
      <c r="D52" s="84" t="s">
        <v>26</v>
      </c>
      <c r="E52" s="84" t="s">
        <v>27</v>
      </c>
      <c r="F52" s="84" t="s">
        <v>28</v>
      </c>
      <c r="G52" s="84" t="s">
        <v>29</v>
      </c>
      <c r="H52" s="84" t="s">
        <v>30</v>
      </c>
      <c r="I52" s="85" t="s">
        <v>37</v>
      </c>
      <c r="J52" s="84" t="s">
        <v>31</v>
      </c>
      <c r="K52" s="84" t="s">
        <v>32</v>
      </c>
      <c r="L52" s="84" t="s">
        <v>33</v>
      </c>
      <c r="M52" s="84" t="s">
        <v>34</v>
      </c>
      <c r="N52" s="84" t="s">
        <v>35</v>
      </c>
      <c r="O52" s="86" t="s">
        <v>36</v>
      </c>
    </row>
    <row r="53" spans="1:15" ht="12.75">
      <c r="A53" s="51">
        <v>1</v>
      </c>
      <c r="B53" s="64" t="s">
        <v>22</v>
      </c>
      <c r="C53" s="65" t="s">
        <v>17</v>
      </c>
      <c r="D53" s="59">
        <v>20</v>
      </c>
      <c r="E53" s="59">
        <v>18</v>
      </c>
      <c r="F53" s="59">
        <v>20</v>
      </c>
      <c r="G53" s="59">
        <v>20</v>
      </c>
      <c r="H53" s="59">
        <v>14</v>
      </c>
      <c r="I53" s="66">
        <v>78</v>
      </c>
      <c r="J53" s="59">
        <v>20</v>
      </c>
      <c r="K53" s="59">
        <v>0</v>
      </c>
      <c r="L53" s="59">
        <v>20</v>
      </c>
      <c r="M53" s="59">
        <v>12</v>
      </c>
      <c r="N53" s="59">
        <v>18</v>
      </c>
      <c r="O53" s="67">
        <v>148</v>
      </c>
    </row>
    <row r="54" spans="1:15" ht="12.75">
      <c r="A54" s="51">
        <v>2</v>
      </c>
      <c r="B54" s="64" t="s">
        <v>48</v>
      </c>
      <c r="C54" s="65" t="s">
        <v>17</v>
      </c>
      <c r="D54" s="59">
        <v>14</v>
      </c>
      <c r="E54" s="59">
        <v>20</v>
      </c>
      <c r="F54" s="59">
        <v>16</v>
      </c>
      <c r="G54" s="59">
        <v>18</v>
      </c>
      <c r="H54" s="59">
        <v>16</v>
      </c>
      <c r="I54" s="66">
        <v>70</v>
      </c>
      <c r="J54" s="59">
        <v>18</v>
      </c>
      <c r="K54" s="59">
        <v>16</v>
      </c>
      <c r="L54" s="59">
        <v>16</v>
      </c>
      <c r="M54" s="59">
        <v>16</v>
      </c>
      <c r="N54" s="59">
        <v>12</v>
      </c>
      <c r="O54" s="67">
        <v>136</v>
      </c>
    </row>
    <row r="55" spans="1:15" ht="12.75">
      <c r="A55" s="51">
        <v>3</v>
      </c>
      <c r="B55" s="64" t="s">
        <v>53</v>
      </c>
      <c r="C55" s="65" t="s">
        <v>17</v>
      </c>
      <c r="D55" s="59">
        <v>18</v>
      </c>
      <c r="E55" s="59">
        <v>14</v>
      </c>
      <c r="F55" s="59">
        <v>12</v>
      </c>
      <c r="G55" s="59">
        <v>9</v>
      </c>
      <c r="H55" s="59">
        <v>20</v>
      </c>
      <c r="I55" s="66">
        <v>64</v>
      </c>
      <c r="J55" s="59">
        <v>14</v>
      </c>
      <c r="K55" s="59">
        <v>18</v>
      </c>
      <c r="L55" s="59">
        <v>9</v>
      </c>
      <c r="M55" s="59">
        <v>18</v>
      </c>
      <c r="N55" s="59">
        <v>16</v>
      </c>
      <c r="O55" s="67">
        <v>130</v>
      </c>
    </row>
    <row r="56" spans="1:15" ht="12.75">
      <c r="A56" s="51">
        <v>4</v>
      </c>
      <c r="B56" s="64" t="s">
        <v>19</v>
      </c>
      <c r="C56" s="65" t="s">
        <v>17</v>
      </c>
      <c r="D56" s="59">
        <v>7</v>
      </c>
      <c r="E56" s="59">
        <v>16</v>
      </c>
      <c r="F56" s="59">
        <v>18</v>
      </c>
      <c r="G56" s="59">
        <v>16</v>
      </c>
      <c r="H56" s="59">
        <v>18</v>
      </c>
      <c r="I56" s="66">
        <v>68</v>
      </c>
      <c r="J56" s="59">
        <v>16</v>
      </c>
      <c r="K56" s="59">
        <v>14</v>
      </c>
      <c r="L56" s="59">
        <v>14</v>
      </c>
      <c r="M56" s="59">
        <v>9</v>
      </c>
      <c r="N56" s="59">
        <v>14</v>
      </c>
      <c r="O56" s="67">
        <v>126</v>
      </c>
    </row>
    <row r="57" spans="1:15" ht="13.5" thickBot="1">
      <c r="A57" s="51">
        <v>5</v>
      </c>
      <c r="B57" s="64" t="s">
        <v>73</v>
      </c>
      <c r="C57" s="65" t="s">
        <v>17</v>
      </c>
      <c r="D57" s="59">
        <v>10</v>
      </c>
      <c r="E57" s="59">
        <v>12</v>
      </c>
      <c r="F57" s="59">
        <v>0</v>
      </c>
      <c r="G57" s="59">
        <v>10</v>
      </c>
      <c r="H57" s="59">
        <v>12</v>
      </c>
      <c r="I57" s="66">
        <v>44</v>
      </c>
      <c r="J57" s="59">
        <v>12</v>
      </c>
      <c r="K57" s="59">
        <v>20</v>
      </c>
      <c r="L57" s="59">
        <v>18</v>
      </c>
      <c r="M57" s="59">
        <v>14</v>
      </c>
      <c r="N57" s="59">
        <v>10</v>
      </c>
      <c r="O57" s="67">
        <v>108</v>
      </c>
    </row>
    <row r="58" spans="1:15" ht="12.75" hidden="1">
      <c r="A58" s="51">
        <v>6</v>
      </c>
      <c r="B58" s="64" t="s">
        <v>42</v>
      </c>
      <c r="C58" s="65" t="s">
        <v>17</v>
      </c>
      <c r="D58" s="59">
        <v>0</v>
      </c>
      <c r="E58" s="59">
        <v>0</v>
      </c>
      <c r="F58" s="59">
        <v>14</v>
      </c>
      <c r="G58" s="59">
        <v>14</v>
      </c>
      <c r="H58" s="59">
        <v>10</v>
      </c>
      <c r="I58" s="66">
        <v>38</v>
      </c>
      <c r="J58" s="59">
        <v>9</v>
      </c>
      <c r="K58" s="59">
        <v>12</v>
      </c>
      <c r="L58" s="59">
        <v>12</v>
      </c>
      <c r="M58" s="59">
        <v>8</v>
      </c>
      <c r="N58" s="59">
        <v>20</v>
      </c>
      <c r="O58" s="67">
        <v>91</v>
      </c>
    </row>
    <row r="59" spans="1:15" ht="12.75" hidden="1">
      <c r="A59" s="51">
        <v>7</v>
      </c>
      <c r="B59" s="64" t="s">
        <v>23</v>
      </c>
      <c r="C59" s="65" t="s">
        <v>17</v>
      </c>
      <c r="D59" s="59">
        <v>12</v>
      </c>
      <c r="E59" s="59">
        <v>8</v>
      </c>
      <c r="F59" s="59">
        <v>9</v>
      </c>
      <c r="G59" s="59">
        <v>0</v>
      </c>
      <c r="H59" s="59">
        <v>0</v>
      </c>
      <c r="I59" s="66">
        <v>29</v>
      </c>
      <c r="J59" s="59">
        <v>0</v>
      </c>
      <c r="K59" s="59">
        <v>9</v>
      </c>
      <c r="L59" s="59">
        <v>10</v>
      </c>
      <c r="M59" s="59">
        <v>7</v>
      </c>
      <c r="N59" s="59">
        <v>8</v>
      </c>
      <c r="O59" s="67">
        <v>63</v>
      </c>
    </row>
    <row r="60" spans="1:15" ht="12.75" hidden="1">
      <c r="A60" s="51">
        <v>8</v>
      </c>
      <c r="B60" s="64" t="s">
        <v>61</v>
      </c>
      <c r="C60" s="65" t="s">
        <v>17</v>
      </c>
      <c r="D60" s="59">
        <v>9</v>
      </c>
      <c r="E60" s="59">
        <v>7</v>
      </c>
      <c r="F60" s="59">
        <v>10</v>
      </c>
      <c r="G60" s="59">
        <v>12</v>
      </c>
      <c r="H60" s="59">
        <v>9</v>
      </c>
      <c r="I60" s="66">
        <v>40</v>
      </c>
      <c r="J60" s="59">
        <v>10</v>
      </c>
      <c r="K60" s="59">
        <v>0</v>
      </c>
      <c r="L60" s="59">
        <v>0</v>
      </c>
      <c r="M60" s="59">
        <v>0</v>
      </c>
      <c r="N60" s="59">
        <v>0</v>
      </c>
      <c r="O60" s="67">
        <v>50</v>
      </c>
    </row>
    <row r="61" spans="1:15" ht="12.75" hidden="1">
      <c r="A61" s="51">
        <v>9</v>
      </c>
      <c r="B61" s="64" t="s">
        <v>51</v>
      </c>
      <c r="C61" s="65" t="s">
        <v>17</v>
      </c>
      <c r="D61" s="59">
        <v>0</v>
      </c>
      <c r="E61" s="59">
        <v>9</v>
      </c>
      <c r="F61" s="59">
        <v>0</v>
      </c>
      <c r="G61" s="59">
        <v>0</v>
      </c>
      <c r="H61" s="59">
        <v>8</v>
      </c>
      <c r="I61" s="66">
        <v>17</v>
      </c>
      <c r="J61" s="59">
        <v>0</v>
      </c>
      <c r="K61" s="59">
        <v>10</v>
      </c>
      <c r="L61" s="59">
        <v>8</v>
      </c>
      <c r="M61" s="59">
        <v>0</v>
      </c>
      <c r="N61" s="59">
        <v>9</v>
      </c>
      <c r="O61" s="67">
        <v>44</v>
      </c>
    </row>
    <row r="62" spans="1:15" ht="12.75" hidden="1">
      <c r="A62" s="51">
        <v>10</v>
      </c>
      <c r="B62" s="64" t="s">
        <v>59</v>
      </c>
      <c r="C62" s="65" t="s">
        <v>17</v>
      </c>
      <c r="D62" s="59">
        <v>6</v>
      </c>
      <c r="E62" s="59">
        <v>6</v>
      </c>
      <c r="F62" s="59">
        <v>8</v>
      </c>
      <c r="G62" s="59">
        <v>7</v>
      </c>
      <c r="H62" s="59">
        <v>0</v>
      </c>
      <c r="I62" s="66">
        <v>27</v>
      </c>
      <c r="J62" s="59">
        <v>8</v>
      </c>
      <c r="K62" s="59">
        <v>0</v>
      </c>
      <c r="L62" s="59">
        <v>0</v>
      </c>
      <c r="M62" s="59">
        <v>0</v>
      </c>
      <c r="N62" s="59">
        <v>0</v>
      </c>
      <c r="O62" s="67">
        <v>35</v>
      </c>
    </row>
    <row r="63" spans="1:15" ht="12.75" hidden="1">
      <c r="A63" s="51">
        <v>11</v>
      </c>
      <c r="B63" s="64" t="s">
        <v>84</v>
      </c>
      <c r="C63" s="65" t="s">
        <v>17</v>
      </c>
      <c r="D63" s="59">
        <v>0</v>
      </c>
      <c r="E63" s="59">
        <v>0</v>
      </c>
      <c r="F63" s="59">
        <v>7</v>
      </c>
      <c r="G63" s="59">
        <v>5</v>
      </c>
      <c r="H63" s="59">
        <v>0</v>
      </c>
      <c r="I63" s="66">
        <v>12</v>
      </c>
      <c r="J63" s="59">
        <v>5</v>
      </c>
      <c r="K63" s="59">
        <v>3</v>
      </c>
      <c r="L63" s="59">
        <v>0</v>
      </c>
      <c r="M63" s="59">
        <v>3</v>
      </c>
      <c r="N63" s="59">
        <v>4</v>
      </c>
      <c r="O63" s="67">
        <v>27</v>
      </c>
    </row>
    <row r="64" spans="1:15" ht="12.75" hidden="1">
      <c r="A64" s="51">
        <v>12</v>
      </c>
      <c r="B64" s="64" t="s">
        <v>63</v>
      </c>
      <c r="C64" s="65" t="s">
        <v>17</v>
      </c>
      <c r="D64" s="59">
        <v>16</v>
      </c>
      <c r="E64" s="59">
        <v>10</v>
      </c>
      <c r="F64" s="59">
        <v>0</v>
      </c>
      <c r="G64" s="59">
        <v>0</v>
      </c>
      <c r="H64" s="59">
        <v>0</v>
      </c>
      <c r="I64" s="66">
        <v>26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67">
        <v>26</v>
      </c>
    </row>
    <row r="65" spans="1:15" ht="12.75" hidden="1">
      <c r="A65" s="51">
        <v>13</v>
      </c>
      <c r="B65" s="64" t="s">
        <v>105</v>
      </c>
      <c r="C65" s="65" t="s">
        <v>17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66">
        <v>0</v>
      </c>
      <c r="J65" s="59">
        <v>0</v>
      </c>
      <c r="K65" s="59">
        <v>7</v>
      </c>
      <c r="L65" s="59">
        <v>7</v>
      </c>
      <c r="M65" s="59">
        <v>6</v>
      </c>
      <c r="N65" s="59">
        <v>6</v>
      </c>
      <c r="O65" s="67">
        <v>26</v>
      </c>
    </row>
    <row r="66" spans="1:15" ht="12.75" hidden="1">
      <c r="A66" s="51">
        <v>14</v>
      </c>
      <c r="B66" s="64" t="s">
        <v>95</v>
      </c>
      <c r="C66" s="65" t="s">
        <v>17</v>
      </c>
      <c r="D66" s="59">
        <v>0</v>
      </c>
      <c r="E66" s="59">
        <v>0</v>
      </c>
      <c r="F66" s="59">
        <v>0</v>
      </c>
      <c r="G66" s="59">
        <v>4</v>
      </c>
      <c r="H66" s="59">
        <v>5</v>
      </c>
      <c r="I66" s="66">
        <v>9</v>
      </c>
      <c r="J66" s="59">
        <v>7</v>
      </c>
      <c r="K66" s="59">
        <v>5</v>
      </c>
      <c r="L66" s="59">
        <v>0</v>
      </c>
      <c r="M66" s="59">
        <v>0</v>
      </c>
      <c r="N66" s="59">
        <v>3</v>
      </c>
      <c r="O66" s="67">
        <v>24</v>
      </c>
    </row>
    <row r="67" spans="1:15" ht="12.75" hidden="1">
      <c r="A67" s="51">
        <v>15</v>
      </c>
      <c r="B67" s="64" t="s">
        <v>113</v>
      </c>
      <c r="C67" s="65" t="s">
        <v>17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66">
        <v>0</v>
      </c>
      <c r="J67" s="59">
        <v>0</v>
      </c>
      <c r="K67" s="59">
        <v>0</v>
      </c>
      <c r="L67" s="59">
        <v>0</v>
      </c>
      <c r="M67" s="59">
        <v>20</v>
      </c>
      <c r="N67" s="59">
        <v>0</v>
      </c>
      <c r="O67" s="67">
        <v>20</v>
      </c>
    </row>
    <row r="68" spans="1:15" ht="12.75" hidden="1">
      <c r="A68" s="51">
        <v>16</v>
      </c>
      <c r="B68" s="64" t="s">
        <v>56</v>
      </c>
      <c r="C68" s="65" t="s">
        <v>17</v>
      </c>
      <c r="D68" s="59">
        <v>0</v>
      </c>
      <c r="E68" s="59">
        <v>0</v>
      </c>
      <c r="F68" s="59">
        <v>0</v>
      </c>
      <c r="G68" s="59">
        <v>0</v>
      </c>
      <c r="H68" s="59">
        <v>7</v>
      </c>
      <c r="I68" s="66">
        <v>7</v>
      </c>
      <c r="J68" s="59">
        <v>0</v>
      </c>
      <c r="K68" s="59">
        <v>6</v>
      </c>
      <c r="L68" s="59">
        <v>0</v>
      </c>
      <c r="M68" s="59">
        <v>0</v>
      </c>
      <c r="N68" s="59">
        <v>7</v>
      </c>
      <c r="O68" s="67">
        <v>20</v>
      </c>
    </row>
    <row r="69" spans="1:15" ht="12.75" hidden="1">
      <c r="A69" s="51">
        <v>17</v>
      </c>
      <c r="B69" s="64" t="s">
        <v>106</v>
      </c>
      <c r="C69" s="65" t="s">
        <v>17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66">
        <v>0</v>
      </c>
      <c r="J69" s="59">
        <v>0</v>
      </c>
      <c r="K69" s="59">
        <v>8</v>
      </c>
      <c r="L69" s="59">
        <v>6</v>
      </c>
      <c r="M69" s="59">
        <v>5</v>
      </c>
      <c r="N69" s="59">
        <v>0</v>
      </c>
      <c r="O69" s="67">
        <v>19</v>
      </c>
    </row>
    <row r="70" spans="1:15" ht="12.75" hidden="1">
      <c r="A70" s="51">
        <v>18</v>
      </c>
      <c r="B70" s="64" t="s">
        <v>99</v>
      </c>
      <c r="C70" s="65" t="s">
        <v>17</v>
      </c>
      <c r="D70" s="59">
        <v>0</v>
      </c>
      <c r="E70" s="59">
        <v>0</v>
      </c>
      <c r="F70" s="59">
        <v>0</v>
      </c>
      <c r="G70" s="59">
        <v>0</v>
      </c>
      <c r="H70" s="59">
        <v>6</v>
      </c>
      <c r="I70" s="66">
        <v>6</v>
      </c>
      <c r="J70" s="59">
        <v>0</v>
      </c>
      <c r="K70" s="59">
        <v>4</v>
      </c>
      <c r="L70" s="59">
        <v>0</v>
      </c>
      <c r="M70" s="59">
        <v>2</v>
      </c>
      <c r="N70" s="59">
        <v>2</v>
      </c>
      <c r="O70" s="67">
        <v>14</v>
      </c>
    </row>
    <row r="71" spans="1:15" ht="12.75" hidden="1">
      <c r="A71" s="51">
        <v>19</v>
      </c>
      <c r="B71" s="64" t="s">
        <v>94</v>
      </c>
      <c r="C71" s="65" t="s">
        <v>17</v>
      </c>
      <c r="D71" s="59">
        <v>0</v>
      </c>
      <c r="E71" s="59">
        <v>0</v>
      </c>
      <c r="F71" s="59">
        <v>0</v>
      </c>
      <c r="G71" s="59">
        <v>6</v>
      </c>
      <c r="H71" s="59">
        <v>0</v>
      </c>
      <c r="I71" s="66">
        <v>6</v>
      </c>
      <c r="J71" s="59">
        <v>0</v>
      </c>
      <c r="K71" s="59">
        <v>0</v>
      </c>
      <c r="L71" s="59">
        <v>0</v>
      </c>
      <c r="M71" s="59">
        <v>0</v>
      </c>
      <c r="N71" s="59">
        <v>5</v>
      </c>
      <c r="O71" s="67">
        <v>11</v>
      </c>
    </row>
    <row r="72" spans="1:15" ht="12.75" hidden="1">
      <c r="A72" s="51">
        <v>20</v>
      </c>
      <c r="B72" s="64" t="s">
        <v>114</v>
      </c>
      <c r="C72" s="65" t="s">
        <v>17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66">
        <v>0</v>
      </c>
      <c r="J72" s="59">
        <v>0</v>
      </c>
      <c r="K72" s="59">
        <v>0</v>
      </c>
      <c r="L72" s="59">
        <v>0</v>
      </c>
      <c r="M72" s="59">
        <v>10</v>
      </c>
      <c r="N72" s="59">
        <v>0</v>
      </c>
      <c r="O72" s="67">
        <v>10</v>
      </c>
    </row>
    <row r="73" spans="1:15" ht="12.75" hidden="1">
      <c r="A73" s="51">
        <v>21</v>
      </c>
      <c r="B73" s="64" t="s">
        <v>68</v>
      </c>
      <c r="C73" s="65" t="s">
        <v>17</v>
      </c>
      <c r="D73" s="59">
        <v>8</v>
      </c>
      <c r="E73" s="59">
        <v>0</v>
      </c>
      <c r="F73" s="59">
        <v>0</v>
      </c>
      <c r="G73" s="59">
        <v>0</v>
      </c>
      <c r="H73" s="59">
        <v>0</v>
      </c>
      <c r="I73" s="66">
        <v>8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67">
        <v>8</v>
      </c>
    </row>
    <row r="74" spans="1:15" ht="12.75" hidden="1">
      <c r="A74" s="51">
        <v>22</v>
      </c>
      <c r="B74" s="64" t="s">
        <v>93</v>
      </c>
      <c r="C74" s="65" t="s">
        <v>17</v>
      </c>
      <c r="D74" s="59">
        <v>0</v>
      </c>
      <c r="E74" s="59">
        <v>0</v>
      </c>
      <c r="F74" s="59">
        <v>0</v>
      </c>
      <c r="G74" s="59">
        <v>8</v>
      </c>
      <c r="H74" s="59">
        <v>0</v>
      </c>
      <c r="I74" s="66">
        <v>8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67">
        <v>8</v>
      </c>
    </row>
    <row r="75" spans="1:15" ht="12.75" hidden="1">
      <c r="A75" s="51">
        <v>23</v>
      </c>
      <c r="B75" s="64" t="s">
        <v>104</v>
      </c>
      <c r="C75" s="65" t="s">
        <v>17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66">
        <v>0</v>
      </c>
      <c r="J75" s="59">
        <v>6</v>
      </c>
      <c r="K75" s="59">
        <v>0</v>
      </c>
      <c r="L75" s="59">
        <v>0</v>
      </c>
      <c r="M75" s="59">
        <v>1</v>
      </c>
      <c r="N75" s="59">
        <v>1</v>
      </c>
      <c r="O75" s="67">
        <v>8</v>
      </c>
    </row>
    <row r="76" spans="1:15" ht="12.75" hidden="1">
      <c r="A76" s="51">
        <v>24</v>
      </c>
      <c r="B76" s="64" t="s">
        <v>83</v>
      </c>
      <c r="C76" s="65" t="s">
        <v>17</v>
      </c>
      <c r="D76" s="59">
        <v>0</v>
      </c>
      <c r="E76" s="59">
        <v>0</v>
      </c>
      <c r="F76" s="59">
        <v>6</v>
      </c>
      <c r="G76" s="59">
        <v>0</v>
      </c>
      <c r="H76" s="59">
        <v>0</v>
      </c>
      <c r="I76" s="66">
        <v>6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67">
        <v>6</v>
      </c>
    </row>
    <row r="77" spans="1:15" ht="12.75" hidden="1">
      <c r="A77" s="51">
        <v>25</v>
      </c>
      <c r="B77" s="64" t="s">
        <v>77</v>
      </c>
      <c r="C77" s="65" t="s">
        <v>17</v>
      </c>
      <c r="D77" s="59">
        <v>5</v>
      </c>
      <c r="E77" s="59">
        <v>0</v>
      </c>
      <c r="F77" s="59">
        <v>0</v>
      </c>
      <c r="G77" s="59">
        <v>0</v>
      </c>
      <c r="H77" s="59">
        <v>0</v>
      </c>
      <c r="I77" s="66">
        <v>5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67">
        <v>5</v>
      </c>
    </row>
    <row r="78" spans="1:15" ht="12.75" hidden="1">
      <c r="A78" s="51">
        <v>26</v>
      </c>
      <c r="B78" s="64" t="s">
        <v>79</v>
      </c>
      <c r="C78" s="65" t="s">
        <v>17</v>
      </c>
      <c r="D78" s="59">
        <v>0</v>
      </c>
      <c r="E78" s="59">
        <v>5</v>
      </c>
      <c r="F78" s="59">
        <v>0</v>
      </c>
      <c r="G78" s="59">
        <v>0</v>
      </c>
      <c r="H78" s="59">
        <v>0</v>
      </c>
      <c r="I78" s="66">
        <v>5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67">
        <v>5</v>
      </c>
    </row>
    <row r="79" spans="1:15" ht="12.75" hidden="1">
      <c r="A79" s="51">
        <v>27</v>
      </c>
      <c r="B79" s="64" t="s">
        <v>98</v>
      </c>
      <c r="C79" s="65" t="s">
        <v>17</v>
      </c>
      <c r="D79" s="59">
        <v>0</v>
      </c>
      <c r="E79" s="59">
        <v>0</v>
      </c>
      <c r="F79" s="59">
        <v>0</v>
      </c>
      <c r="G79" s="59">
        <v>0</v>
      </c>
      <c r="H79" s="59">
        <v>4</v>
      </c>
      <c r="I79" s="66">
        <v>4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67">
        <v>4</v>
      </c>
    </row>
    <row r="80" spans="1:15" ht="12.75" hidden="1">
      <c r="A80" s="51">
        <v>28</v>
      </c>
      <c r="B80" s="64" t="s">
        <v>115</v>
      </c>
      <c r="C80" s="65" t="s">
        <v>17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66">
        <v>0</v>
      </c>
      <c r="J80" s="59">
        <v>0</v>
      </c>
      <c r="K80" s="59">
        <v>0</v>
      </c>
      <c r="L80" s="59">
        <v>0</v>
      </c>
      <c r="M80" s="59">
        <v>4</v>
      </c>
      <c r="N80" s="59">
        <v>0</v>
      </c>
      <c r="O80" s="67">
        <v>4</v>
      </c>
    </row>
    <row r="81" spans="1:15" ht="12.75" hidden="1">
      <c r="A81" s="56">
        <v>29</v>
      </c>
      <c r="B81" s="64" t="s">
        <v>107</v>
      </c>
      <c r="C81" s="68" t="s">
        <v>17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70">
        <v>0</v>
      </c>
      <c r="J81" s="69">
        <v>0</v>
      </c>
      <c r="K81" s="69">
        <v>2</v>
      </c>
      <c r="L81" s="69">
        <v>0</v>
      </c>
      <c r="M81" s="69">
        <v>0</v>
      </c>
      <c r="N81" s="69">
        <v>0</v>
      </c>
      <c r="O81" s="71">
        <v>2</v>
      </c>
    </row>
    <row r="82" spans="1:15" ht="12.75" hidden="1">
      <c r="A82" s="56">
        <v>30</v>
      </c>
      <c r="B82" s="64" t="s">
        <v>120</v>
      </c>
      <c r="C82" s="68" t="s">
        <v>17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70">
        <v>0</v>
      </c>
      <c r="J82" s="69">
        <v>0</v>
      </c>
      <c r="K82" s="69">
        <v>0</v>
      </c>
      <c r="L82" s="69">
        <v>0</v>
      </c>
      <c r="M82" s="69">
        <v>1</v>
      </c>
      <c r="N82" s="69">
        <v>1</v>
      </c>
      <c r="O82" s="71">
        <v>2</v>
      </c>
    </row>
    <row r="83" spans="1:15" ht="13.5" hidden="1" thickBot="1">
      <c r="A83" s="56">
        <v>31</v>
      </c>
      <c r="B83" s="64" t="s">
        <v>116</v>
      </c>
      <c r="C83" s="68" t="s">
        <v>17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70">
        <v>0</v>
      </c>
      <c r="J83" s="69">
        <v>0</v>
      </c>
      <c r="K83" s="69">
        <v>0</v>
      </c>
      <c r="L83" s="69">
        <v>0</v>
      </c>
      <c r="M83" s="69">
        <v>1</v>
      </c>
      <c r="N83" s="69">
        <v>0</v>
      </c>
      <c r="O83" s="71">
        <v>1</v>
      </c>
    </row>
    <row r="84" spans="1:15" ht="12.75" hidden="1">
      <c r="A84" s="55">
        <v>32</v>
      </c>
      <c r="B84" s="64" t="s">
        <v>44</v>
      </c>
      <c r="C84" s="68" t="s">
        <v>17</v>
      </c>
      <c r="D84" s="69">
        <v>0</v>
      </c>
      <c r="E84" s="69">
        <v>0</v>
      </c>
      <c r="F84" s="69">
        <v>0</v>
      </c>
      <c r="G84" s="69">
        <v>0</v>
      </c>
      <c r="H84" s="69">
        <v>0</v>
      </c>
      <c r="I84" s="70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71">
        <v>0</v>
      </c>
    </row>
    <row r="85" spans="1:15" ht="12.75" hidden="1">
      <c r="A85" s="55">
        <v>33</v>
      </c>
      <c r="B85" s="64" t="s">
        <v>64</v>
      </c>
      <c r="C85" s="68" t="s">
        <v>17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70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71">
        <v>0</v>
      </c>
    </row>
    <row r="86" spans="1:15" ht="12.75" hidden="1">
      <c r="A86" s="55">
        <v>34</v>
      </c>
      <c r="B86" s="64" t="s">
        <v>50</v>
      </c>
      <c r="C86" s="68" t="s">
        <v>17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70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71">
        <v>0</v>
      </c>
    </row>
    <row r="87" spans="1:15" ht="12.75" hidden="1">
      <c r="A87" s="55">
        <v>35</v>
      </c>
      <c r="B87" s="64" t="s">
        <v>60</v>
      </c>
      <c r="C87" s="68" t="s">
        <v>17</v>
      </c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70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71">
        <v>0</v>
      </c>
    </row>
    <row r="88" spans="1:15" ht="12.75" hidden="1">
      <c r="A88" s="55">
        <v>36</v>
      </c>
      <c r="B88" s="64"/>
      <c r="C88" s="68" t="s">
        <v>121</v>
      </c>
      <c r="D88" s="69" t="s">
        <v>122</v>
      </c>
      <c r="E88" s="69" t="s">
        <v>122</v>
      </c>
      <c r="F88" s="69" t="s">
        <v>122</v>
      </c>
      <c r="G88" s="69" t="s">
        <v>122</v>
      </c>
      <c r="H88" s="69" t="s">
        <v>122</v>
      </c>
      <c r="I88" s="70">
        <v>0</v>
      </c>
      <c r="J88" s="69" t="s">
        <v>122</v>
      </c>
      <c r="K88" s="69" t="s">
        <v>122</v>
      </c>
      <c r="L88" s="69" t="s">
        <v>122</v>
      </c>
      <c r="M88" s="69" t="s">
        <v>122</v>
      </c>
      <c r="N88" s="69" t="s">
        <v>122</v>
      </c>
      <c r="O88" s="71">
        <v>0</v>
      </c>
    </row>
    <row r="89" spans="1:15" ht="12.75" hidden="1">
      <c r="A89" s="55">
        <v>37</v>
      </c>
      <c r="B89" s="64"/>
      <c r="C89" s="68" t="s">
        <v>121</v>
      </c>
      <c r="D89" s="69" t="s">
        <v>122</v>
      </c>
      <c r="E89" s="69" t="s">
        <v>122</v>
      </c>
      <c r="F89" s="69" t="s">
        <v>122</v>
      </c>
      <c r="G89" s="69" t="s">
        <v>122</v>
      </c>
      <c r="H89" s="69" t="s">
        <v>122</v>
      </c>
      <c r="I89" s="70">
        <v>0</v>
      </c>
      <c r="J89" s="69" t="s">
        <v>122</v>
      </c>
      <c r="K89" s="69" t="s">
        <v>122</v>
      </c>
      <c r="L89" s="69" t="s">
        <v>122</v>
      </c>
      <c r="M89" s="69" t="s">
        <v>122</v>
      </c>
      <c r="N89" s="69" t="s">
        <v>122</v>
      </c>
      <c r="O89" s="71">
        <v>0</v>
      </c>
    </row>
    <row r="90" spans="1:15" ht="12.75" hidden="1">
      <c r="A90" s="55">
        <v>38</v>
      </c>
      <c r="B90" s="64"/>
      <c r="C90" s="68" t="s">
        <v>121</v>
      </c>
      <c r="D90" s="69" t="s">
        <v>122</v>
      </c>
      <c r="E90" s="69" t="s">
        <v>122</v>
      </c>
      <c r="F90" s="69" t="s">
        <v>122</v>
      </c>
      <c r="G90" s="69" t="s">
        <v>122</v>
      </c>
      <c r="H90" s="69" t="s">
        <v>122</v>
      </c>
      <c r="I90" s="70">
        <v>0</v>
      </c>
      <c r="J90" s="69" t="s">
        <v>122</v>
      </c>
      <c r="K90" s="69" t="s">
        <v>122</v>
      </c>
      <c r="L90" s="69" t="s">
        <v>122</v>
      </c>
      <c r="M90" s="69" t="s">
        <v>122</v>
      </c>
      <c r="N90" s="69" t="s">
        <v>122</v>
      </c>
      <c r="O90" s="71">
        <v>0</v>
      </c>
    </row>
    <row r="91" spans="1:15" ht="12.75" hidden="1">
      <c r="A91" s="55">
        <v>39</v>
      </c>
      <c r="B91" s="64"/>
      <c r="C91" s="68" t="s">
        <v>121</v>
      </c>
      <c r="D91" s="69" t="s">
        <v>122</v>
      </c>
      <c r="E91" s="69" t="s">
        <v>122</v>
      </c>
      <c r="F91" s="69" t="s">
        <v>122</v>
      </c>
      <c r="G91" s="69" t="s">
        <v>122</v>
      </c>
      <c r="H91" s="69" t="s">
        <v>122</v>
      </c>
      <c r="I91" s="70">
        <v>0</v>
      </c>
      <c r="J91" s="69" t="s">
        <v>122</v>
      </c>
      <c r="K91" s="69" t="s">
        <v>122</v>
      </c>
      <c r="L91" s="69" t="s">
        <v>122</v>
      </c>
      <c r="M91" s="69" t="s">
        <v>122</v>
      </c>
      <c r="N91" s="69" t="s">
        <v>122</v>
      </c>
      <c r="O91" s="71">
        <v>0</v>
      </c>
    </row>
    <row r="92" spans="1:15" ht="12.75" hidden="1">
      <c r="A92" s="55">
        <v>40</v>
      </c>
      <c r="B92" s="64"/>
      <c r="C92" s="68" t="s">
        <v>121</v>
      </c>
      <c r="D92" s="69" t="s">
        <v>122</v>
      </c>
      <c r="E92" s="69" t="s">
        <v>122</v>
      </c>
      <c r="F92" s="69" t="s">
        <v>122</v>
      </c>
      <c r="G92" s="69" t="s">
        <v>122</v>
      </c>
      <c r="H92" s="69" t="s">
        <v>122</v>
      </c>
      <c r="I92" s="70">
        <v>0</v>
      </c>
      <c r="J92" s="69" t="s">
        <v>122</v>
      </c>
      <c r="K92" s="69" t="s">
        <v>122</v>
      </c>
      <c r="L92" s="69" t="s">
        <v>122</v>
      </c>
      <c r="M92" s="69" t="s">
        <v>122</v>
      </c>
      <c r="N92" s="69" t="s">
        <v>122</v>
      </c>
      <c r="O92" s="71">
        <v>0</v>
      </c>
    </row>
    <row r="93" spans="1:15" ht="12.75" hidden="1">
      <c r="A93" s="55">
        <v>41</v>
      </c>
      <c r="B93" s="64"/>
      <c r="C93" s="68" t="s">
        <v>121</v>
      </c>
      <c r="D93" s="69" t="s">
        <v>122</v>
      </c>
      <c r="E93" s="69" t="s">
        <v>122</v>
      </c>
      <c r="F93" s="69" t="s">
        <v>122</v>
      </c>
      <c r="G93" s="69" t="s">
        <v>122</v>
      </c>
      <c r="H93" s="69" t="s">
        <v>122</v>
      </c>
      <c r="I93" s="70">
        <v>0</v>
      </c>
      <c r="J93" s="69" t="s">
        <v>122</v>
      </c>
      <c r="K93" s="69" t="s">
        <v>122</v>
      </c>
      <c r="L93" s="69" t="s">
        <v>122</v>
      </c>
      <c r="M93" s="69" t="s">
        <v>122</v>
      </c>
      <c r="N93" s="69" t="s">
        <v>122</v>
      </c>
      <c r="O93" s="71">
        <v>0</v>
      </c>
    </row>
    <row r="94" spans="1:15" ht="12.75" hidden="1">
      <c r="A94" s="55">
        <v>42</v>
      </c>
      <c r="B94" s="64"/>
      <c r="C94" s="68" t="s">
        <v>121</v>
      </c>
      <c r="D94" s="69" t="s">
        <v>122</v>
      </c>
      <c r="E94" s="69" t="s">
        <v>122</v>
      </c>
      <c r="F94" s="69" t="s">
        <v>122</v>
      </c>
      <c r="G94" s="69" t="s">
        <v>122</v>
      </c>
      <c r="H94" s="69" t="s">
        <v>122</v>
      </c>
      <c r="I94" s="70">
        <v>0</v>
      </c>
      <c r="J94" s="69" t="s">
        <v>122</v>
      </c>
      <c r="K94" s="69" t="s">
        <v>122</v>
      </c>
      <c r="L94" s="69" t="s">
        <v>122</v>
      </c>
      <c r="M94" s="69" t="s">
        <v>122</v>
      </c>
      <c r="N94" s="69" t="s">
        <v>122</v>
      </c>
      <c r="O94" s="71">
        <v>0</v>
      </c>
    </row>
    <row r="95" spans="1:15" ht="12.75" hidden="1">
      <c r="A95" s="55">
        <v>43</v>
      </c>
      <c r="B95" s="64"/>
      <c r="C95" s="68" t="s">
        <v>121</v>
      </c>
      <c r="D95" s="69" t="s">
        <v>122</v>
      </c>
      <c r="E95" s="69" t="s">
        <v>122</v>
      </c>
      <c r="F95" s="69" t="s">
        <v>122</v>
      </c>
      <c r="G95" s="69" t="s">
        <v>122</v>
      </c>
      <c r="H95" s="69" t="s">
        <v>122</v>
      </c>
      <c r="I95" s="70">
        <v>0</v>
      </c>
      <c r="J95" s="69" t="s">
        <v>122</v>
      </c>
      <c r="K95" s="69" t="s">
        <v>122</v>
      </c>
      <c r="L95" s="69" t="s">
        <v>122</v>
      </c>
      <c r="M95" s="69" t="s">
        <v>122</v>
      </c>
      <c r="N95" s="69" t="s">
        <v>122</v>
      </c>
      <c r="O95" s="71">
        <v>0</v>
      </c>
    </row>
    <row r="96" spans="1:15" ht="12.75" hidden="1">
      <c r="A96" s="55">
        <v>44</v>
      </c>
      <c r="B96" s="64"/>
      <c r="C96" s="68" t="s">
        <v>121</v>
      </c>
      <c r="D96" s="69" t="s">
        <v>122</v>
      </c>
      <c r="E96" s="69" t="s">
        <v>122</v>
      </c>
      <c r="F96" s="69" t="s">
        <v>122</v>
      </c>
      <c r="G96" s="69" t="s">
        <v>122</v>
      </c>
      <c r="H96" s="69" t="s">
        <v>122</v>
      </c>
      <c r="I96" s="70">
        <v>0</v>
      </c>
      <c r="J96" s="69" t="s">
        <v>122</v>
      </c>
      <c r="K96" s="69" t="s">
        <v>122</v>
      </c>
      <c r="L96" s="69" t="s">
        <v>122</v>
      </c>
      <c r="M96" s="69" t="s">
        <v>122</v>
      </c>
      <c r="N96" s="69" t="s">
        <v>122</v>
      </c>
      <c r="O96" s="71">
        <v>0</v>
      </c>
    </row>
    <row r="97" spans="1:15" ht="12.75" hidden="1">
      <c r="A97" s="55">
        <v>45</v>
      </c>
      <c r="B97" s="64"/>
      <c r="C97" s="68" t="s">
        <v>121</v>
      </c>
      <c r="D97" s="69" t="s">
        <v>122</v>
      </c>
      <c r="E97" s="69" t="s">
        <v>122</v>
      </c>
      <c r="F97" s="69" t="s">
        <v>122</v>
      </c>
      <c r="G97" s="69" t="s">
        <v>122</v>
      </c>
      <c r="H97" s="69" t="s">
        <v>122</v>
      </c>
      <c r="I97" s="70">
        <v>0</v>
      </c>
      <c r="J97" s="69" t="s">
        <v>122</v>
      </c>
      <c r="K97" s="69" t="s">
        <v>122</v>
      </c>
      <c r="L97" s="69" t="s">
        <v>122</v>
      </c>
      <c r="M97" s="69" t="s">
        <v>122</v>
      </c>
      <c r="N97" s="69" t="s">
        <v>122</v>
      </c>
      <c r="O97" s="71">
        <v>0</v>
      </c>
    </row>
    <row r="98" spans="1:15" ht="12.75" hidden="1">
      <c r="A98" s="55">
        <v>46</v>
      </c>
      <c r="B98" s="64"/>
      <c r="C98" s="68" t="s">
        <v>121</v>
      </c>
      <c r="D98" s="69" t="s">
        <v>122</v>
      </c>
      <c r="E98" s="69" t="s">
        <v>122</v>
      </c>
      <c r="F98" s="69" t="s">
        <v>122</v>
      </c>
      <c r="G98" s="69" t="s">
        <v>122</v>
      </c>
      <c r="H98" s="69" t="s">
        <v>122</v>
      </c>
      <c r="I98" s="70">
        <v>0</v>
      </c>
      <c r="J98" s="69" t="s">
        <v>122</v>
      </c>
      <c r="K98" s="69" t="s">
        <v>122</v>
      </c>
      <c r="L98" s="69" t="s">
        <v>122</v>
      </c>
      <c r="M98" s="69" t="s">
        <v>122</v>
      </c>
      <c r="N98" s="69" t="s">
        <v>122</v>
      </c>
      <c r="O98" s="71">
        <v>0</v>
      </c>
    </row>
    <row r="99" spans="1:15" ht="12.75" hidden="1">
      <c r="A99" s="55">
        <v>47</v>
      </c>
      <c r="B99" s="64"/>
      <c r="C99" s="68" t="s">
        <v>121</v>
      </c>
      <c r="D99" s="69" t="s">
        <v>122</v>
      </c>
      <c r="E99" s="69" t="s">
        <v>122</v>
      </c>
      <c r="F99" s="69" t="s">
        <v>122</v>
      </c>
      <c r="G99" s="69" t="s">
        <v>122</v>
      </c>
      <c r="H99" s="69" t="s">
        <v>122</v>
      </c>
      <c r="I99" s="70">
        <v>0</v>
      </c>
      <c r="J99" s="69" t="s">
        <v>122</v>
      </c>
      <c r="K99" s="69" t="s">
        <v>122</v>
      </c>
      <c r="L99" s="69" t="s">
        <v>122</v>
      </c>
      <c r="M99" s="69" t="s">
        <v>122</v>
      </c>
      <c r="N99" s="69" t="s">
        <v>122</v>
      </c>
      <c r="O99" s="71">
        <v>0</v>
      </c>
    </row>
    <row r="100" spans="1:15" ht="13.5" hidden="1" thickBot="1">
      <c r="A100" s="55">
        <v>48</v>
      </c>
      <c r="B100" s="64"/>
      <c r="C100" s="68" t="s">
        <v>121</v>
      </c>
      <c r="D100" s="69" t="s">
        <v>122</v>
      </c>
      <c r="E100" s="69" t="s">
        <v>122</v>
      </c>
      <c r="F100" s="69" t="s">
        <v>122</v>
      </c>
      <c r="G100" s="69" t="s">
        <v>122</v>
      </c>
      <c r="H100" s="69" t="s">
        <v>122</v>
      </c>
      <c r="I100" s="70">
        <v>0</v>
      </c>
      <c r="J100" s="69" t="s">
        <v>122</v>
      </c>
      <c r="K100" s="69" t="s">
        <v>122</v>
      </c>
      <c r="L100" s="69" t="s">
        <v>122</v>
      </c>
      <c r="M100" s="69" t="s">
        <v>122</v>
      </c>
      <c r="N100" s="69" t="s">
        <v>122</v>
      </c>
      <c r="O100" s="71">
        <v>0</v>
      </c>
    </row>
    <row r="101" spans="1:15" ht="48" customHeight="1" thickBot="1">
      <c r="A101" s="81" t="s">
        <v>2</v>
      </c>
      <c r="B101" s="82" t="s">
        <v>0</v>
      </c>
      <c r="C101" s="83" t="s">
        <v>14</v>
      </c>
      <c r="D101" s="84" t="s">
        <v>26</v>
      </c>
      <c r="E101" s="84" t="s">
        <v>27</v>
      </c>
      <c r="F101" s="84" t="s">
        <v>28</v>
      </c>
      <c r="G101" s="84" t="s">
        <v>29</v>
      </c>
      <c r="H101" s="84" t="s">
        <v>30</v>
      </c>
      <c r="I101" s="85" t="s">
        <v>37</v>
      </c>
      <c r="J101" s="84" t="s">
        <v>31</v>
      </c>
      <c r="K101" s="84" t="s">
        <v>32</v>
      </c>
      <c r="L101" s="84" t="s">
        <v>33</v>
      </c>
      <c r="M101" s="84" t="s">
        <v>34</v>
      </c>
      <c r="N101" s="84" t="s">
        <v>35</v>
      </c>
      <c r="O101" s="86" t="s">
        <v>36</v>
      </c>
    </row>
    <row r="102" spans="1:15" ht="12.75">
      <c r="A102" s="51">
        <v>1</v>
      </c>
      <c r="B102" s="72" t="s">
        <v>47</v>
      </c>
      <c r="C102" s="73" t="s">
        <v>15</v>
      </c>
      <c r="D102" s="59">
        <v>16</v>
      </c>
      <c r="E102" s="59">
        <v>14</v>
      </c>
      <c r="F102" s="59">
        <v>14</v>
      </c>
      <c r="G102" s="59">
        <v>18</v>
      </c>
      <c r="H102" s="59">
        <v>18</v>
      </c>
      <c r="I102" s="74">
        <v>66</v>
      </c>
      <c r="J102" s="59">
        <v>18</v>
      </c>
      <c r="K102" s="59">
        <v>14</v>
      </c>
      <c r="L102" s="59">
        <v>20</v>
      </c>
      <c r="M102" s="59">
        <v>20</v>
      </c>
      <c r="N102" s="59">
        <v>20</v>
      </c>
      <c r="O102" s="75">
        <v>144</v>
      </c>
    </row>
    <row r="103" spans="1:15" ht="12.75">
      <c r="A103" s="51">
        <v>2</v>
      </c>
      <c r="B103" s="72" t="s">
        <v>16</v>
      </c>
      <c r="C103" s="73" t="s">
        <v>15</v>
      </c>
      <c r="D103" s="59">
        <v>20</v>
      </c>
      <c r="E103" s="59">
        <v>10</v>
      </c>
      <c r="F103" s="59">
        <v>10</v>
      </c>
      <c r="G103" s="59">
        <v>20</v>
      </c>
      <c r="H103" s="59">
        <v>14</v>
      </c>
      <c r="I103" s="74">
        <v>64</v>
      </c>
      <c r="J103" s="59">
        <v>16</v>
      </c>
      <c r="K103" s="59">
        <v>18</v>
      </c>
      <c r="L103" s="59">
        <v>18</v>
      </c>
      <c r="M103" s="59">
        <v>18</v>
      </c>
      <c r="N103" s="59">
        <v>14</v>
      </c>
      <c r="O103" s="75">
        <v>134</v>
      </c>
    </row>
    <row r="104" spans="1:15" ht="12.75">
      <c r="A104" s="51">
        <v>3</v>
      </c>
      <c r="B104" s="72" t="s">
        <v>24</v>
      </c>
      <c r="C104" s="73" t="s">
        <v>15</v>
      </c>
      <c r="D104" s="59">
        <v>14</v>
      </c>
      <c r="E104" s="59">
        <v>12</v>
      </c>
      <c r="F104" s="59">
        <v>16</v>
      </c>
      <c r="G104" s="59">
        <v>0</v>
      </c>
      <c r="H104" s="59">
        <v>0</v>
      </c>
      <c r="I104" s="74">
        <v>42</v>
      </c>
      <c r="J104" s="59">
        <v>20</v>
      </c>
      <c r="K104" s="59">
        <v>16</v>
      </c>
      <c r="L104" s="59">
        <v>0</v>
      </c>
      <c r="M104" s="59">
        <v>14</v>
      </c>
      <c r="N104" s="59">
        <v>18</v>
      </c>
      <c r="O104" s="75">
        <v>110</v>
      </c>
    </row>
    <row r="105" spans="1:15" ht="12.75">
      <c r="A105" s="51">
        <v>4</v>
      </c>
      <c r="B105" s="72" t="s">
        <v>25</v>
      </c>
      <c r="C105" s="73" t="s">
        <v>15</v>
      </c>
      <c r="D105" s="59">
        <v>10</v>
      </c>
      <c r="E105" s="59">
        <v>18</v>
      </c>
      <c r="F105" s="59">
        <v>12</v>
      </c>
      <c r="G105" s="59">
        <v>12</v>
      </c>
      <c r="H105" s="59">
        <v>12</v>
      </c>
      <c r="I105" s="74">
        <v>54</v>
      </c>
      <c r="J105" s="59">
        <v>10</v>
      </c>
      <c r="K105" s="59">
        <v>0</v>
      </c>
      <c r="L105" s="59">
        <v>14</v>
      </c>
      <c r="M105" s="59">
        <v>12</v>
      </c>
      <c r="N105" s="59">
        <v>16</v>
      </c>
      <c r="O105" s="75">
        <v>106</v>
      </c>
    </row>
    <row r="106" spans="1:15" ht="12.75">
      <c r="A106" s="51">
        <v>5</v>
      </c>
      <c r="B106" s="72" t="s">
        <v>38</v>
      </c>
      <c r="C106" s="73" t="s">
        <v>15</v>
      </c>
      <c r="D106" s="59">
        <v>18</v>
      </c>
      <c r="E106" s="59">
        <v>16</v>
      </c>
      <c r="F106" s="59">
        <v>18</v>
      </c>
      <c r="G106" s="59">
        <v>0</v>
      </c>
      <c r="H106" s="59">
        <v>16</v>
      </c>
      <c r="I106" s="74">
        <v>68</v>
      </c>
      <c r="J106" s="59">
        <v>14</v>
      </c>
      <c r="K106" s="59">
        <v>20</v>
      </c>
      <c r="L106" s="59">
        <v>0</v>
      </c>
      <c r="M106" s="59">
        <v>0</v>
      </c>
      <c r="N106" s="59">
        <v>0</v>
      </c>
      <c r="O106" s="75">
        <v>102</v>
      </c>
    </row>
    <row r="107" spans="1:15" ht="12.75" hidden="1">
      <c r="A107" s="51">
        <f>A106+1</f>
        <v>6</v>
      </c>
      <c r="B107" s="72" t="s">
        <v>43</v>
      </c>
      <c r="C107" s="73" t="e">
        <f>IF($B107="","X",VLOOKUP($B107,#REF!,4,FALSE))</f>
        <v>#REF!</v>
      </c>
      <c r="D107" s="59" t="e">
        <f>IF($B107="","",IF(ISNA(VLOOKUP($B107,#REF!,14,FALSE)),0,VLOOKUP($B107,#REF!,14,FALSE)))</f>
        <v>#REF!</v>
      </c>
      <c r="E107" s="59" t="e">
        <f>IF($B107="","",IF(ISNA(VLOOKUP($B107,#REF!,14,FALSE)),0,VLOOKUP($B107,#REF!,14,FALSE)))</f>
        <v>#REF!</v>
      </c>
      <c r="F107" s="59" t="e">
        <f>IF($B107="","",IF(ISNA(VLOOKUP($B107,#REF!,14,FALSE)),0,VLOOKUP($B107,#REF!,14,FALSE)))</f>
        <v>#REF!</v>
      </c>
      <c r="G107" s="59" t="e">
        <f>IF($B107="","",IF(ISNA(VLOOKUP($B107,#REF!,14,FALSE)),0,VLOOKUP($B107,#REF!,14,FALSE)))</f>
        <v>#REF!</v>
      </c>
      <c r="H107" s="59" t="e">
        <f>IF($B107="","",IF(ISNA(VLOOKUP($B107,#REF!,14,FALSE)),0,VLOOKUP($B107,#REF!,14,FALSE)))</f>
        <v>#REF!</v>
      </c>
      <c r="I107" s="74" t="e">
        <f aca="true" t="shared" si="1" ref="I102:I120">(SUM(D107:H107))-MINA(D107:H107)</f>
        <v>#REF!</v>
      </c>
      <c r="J107" s="59" t="e">
        <f>IF($B107="","",IF(ISNA(VLOOKUP($B107,#REF!,14,FALSE)),0,VLOOKUP($B107,#REF!,14,FALSE)))</f>
        <v>#REF!</v>
      </c>
      <c r="K107" s="59" t="e">
        <f>IF($B107="","",IF(ISNA(VLOOKUP($B107,#REF!,14,FALSE)),0,VLOOKUP($B107,#REF!,14,FALSE)))</f>
        <v>#REF!</v>
      </c>
      <c r="L107" s="59" t="e">
        <f>IF($B107="","",IF(ISNA(VLOOKUP($B107,#REF!,14,FALSE)),0,VLOOKUP($B107,#REF!,14,FALSE)))</f>
        <v>#REF!</v>
      </c>
      <c r="M107" s="59" t="e">
        <f>IF($B107="","",IF(ISNA(VLOOKUP($B107,#REF!,14,FALSE)),0,VLOOKUP($B107,#REF!,14,FALSE)))</f>
        <v>#REF!</v>
      </c>
      <c r="N107" s="59">
        <f>IF($B107="","",IF(ISNA(VLOOKUP($B107,'12'!$B$6:$S$158,14,FALSE)),0,VLOOKUP($B107,'12'!$B$6:$S$158,14,FALSE)))</f>
        <v>10</v>
      </c>
      <c r="O107" s="75" t="e">
        <f aca="true" t="shared" si="2" ref="O102:O120">I107+(SUM(J107:N107)-MINA(J107:N107))</f>
        <v>#REF!</v>
      </c>
    </row>
    <row r="108" spans="1:15" ht="12.75" hidden="1">
      <c r="A108" s="51">
        <f>A107+1</f>
        <v>7</v>
      </c>
      <c r="B108" s="72" t="s">
        <v>78</v>
      </c>
      <c r="C108" s="73" t="e">
        <f>IF($B108="","X",VLOOKUP($B108,#REF!,4,FALSE))</f>
        <v>#REF!</v>
      </c>
      <c r="D108" s="59" t="e">
        <f>IF($B108="","",IF(ISNA(VLOOKUP($B108,#REF!,14,FALSE)),0,VLOOKUP($B108,#REF!,14,FALSE)))</f>
        <v>#REF!</v>
      </c>
      <c r="E108" s="59" t="e">
        <f>IF($B108="","",IF(ISNA(VLOOKUP($B108,#REF!,14,FALSE)),0,VLOOKUP($B108,#REF!,14,FALSE)))</f>
        <v>#REF!</v>
      </c>
      <c r="F108" s="59" t="e">
        <f>IF($B108="","",IF(ISNA(VLOOKUP($B108,#REF!,14,FALSE)),0,VLOOKUP($B108,#REF!,14,FALSE)))</f>
        <v>#REF!</v>
      </c>
      <c r="G108" s="59" t="e">
        <f>IF($B108="","",IF(ISNA(VLOOKUP($B108,#REF!,14,FALSE)),0,VLOOKUP($B108,#REF!,14,FALSE)))</f>
        <v>#REF!</v>
      </c>
      <c r="H108" s="59" t="e">
        <f>IF($B108="","",IF(ISNA(VLOOKUP($B108,#REF!,14,FALSE)),0,VLOOKUP($B108,#REF!,14,FALSE)))</f>
        <v>#REF!</v>
      </c>
      <c r="I108" s="74" t="e">
        <f t="shared" si="1"/>
        <v>#REF!</v>
      </c>
      <c r="J108" s="59" t="e">
        <f>IF($B108="","",IF(ISNA(VLOOKUP($B108,#REF!,14,FALSE)),0,VLOOKUP($B108,#REF!,14,FALSE)))</f>
        <v>#REF!</v>
      </c>
      <c r="K108" s="59" t="e">
        <f>IF($B108="","",IF(ISNA(VLOOKUP($B108,#REF!,14,FALSE)),0,VLOOKUP($B108,#REF!,14,FALSE)))</f>
        <v>#REF!</v>
      </c>
      <c r="L108" s="59" t="e">
        <f>IF($B108="","",IF(ISNA(VLOOKUP($B108,#REF!,14,FALSE)),0,VLOOKUP($B108,#REF!,14,FALSE)))</f>
        <v>#REF!</v>
      </c>
      <c r="M108" s="59" t="e">
        <f>IF($B108="","",IF(ISNA(VLOOKUP($B108,#REF!,14,FALSE)),0,VLOOKUP($B108,#REF!,14,FALSE)))</f>
        <v>#REF!</v>
      </c>
      <c r="N108" s="59">
        <f>IF($B108="","",IF(ISNA(VLOOKUP($B108,'12'!$B$6:$S$158,14,FALSE)),0,VLOOKUP($B108,'12'!$B$6:$S$158,14,FALSE)))</f>
        <v>8</v>
      </c>
      <c r="O108" s="75" t="e">
        <f t="shared" si="2"/>
        <v>#REF!</v>
      </c>
    </row>
    <row r="109" spans="1:15" ht="12.75" hidden="1">
      <c r="A109" s="51">
        <f>A108+1</f>
        <v>8</v>
      </c>
      <c r="B109" s="72" t="s">
        <v>85</v>
      </c>
      <c r="C109" s="73" t="e">
        <f>IF($B109="","X",VLOOKUP($B109,#REF!,4,FALSE))</f>
        <v>#REF!</v>
      </c>
      <c r="D109" s="59" t="e">
        <f>IF($B109="","",IF(ISNA(VLOOKUP($B109,#REF!,14,FALSE)),0,VLOOKUP($B109,#REF!,14,FALSE)))</f>
        <v>#REF!</v>
      </c>
      <c r="E109" s="59" t="e">
        <f>IF($B109="","",IF(ISNA(VLOOKUP($B109,#REF!,14,FALSE)),0,VLOOKUP($B109,#REF!,14,FALSE)))</f>
        <v>#REF!</v>
      </c>
      <c r="F109" s="59" t="e">
        <f>IF($B109="","",IF(ISNA(VLOOKUP($B109,#REF!,14,FALSE)),0,VLOOKUP($B109,#REF!,14,FALSE)))</f>
        <v>#REF!</v>
      </c>
      <c r="G109" s="59" t="e">
        <f>IF($B109="","",IF(ISNA(VLOOKUP($B109,#REF!,14,FALSE)),0,VLOOKUP($B109,#REF!,14,FALSE)))</f>
        <v>#REF!</v>
      </c>
      <c r="H109" s="59" t="e">
        <f>IF($B109="","",IF(ISNA(VLOOKUP($B109,#REF!,14,FALSE)),0,VLOOKUP($B109,#REF!,14,FALSE)))</f>
        <v>#REF!</v>
      </c>
      <c r="I109" s="74" t="e">
        <f t="shared" si="1"/>
        <v>#REF!</v>
      </c>
      <c r="J109" s="59" t="e">
        <f>IF($B109="","",IF(ISNA(VLOOKUP($B109,#REF!,14,FALSE)),0,VLOOKUP($B109,#REF!,14,FALSE)))</f>
        <v>#REF!</v>
      </c>
      <c r="K109" s="59" t="e">
        <f>IF($B109="","",IF(ISNA(VLOOKUP($B109,#REF!,14,FALSE)),0,VLOOKUP($B109,#REF!,14,FALSE)))</f>
        <v>#REF!</v>
      </c>
      <c r="L109" s="59" t="e">
        <f>IF($B109="","",IF(ISNA(VLOOKUP($B109,#REF!,14,FALSE)),0,VLOOKUP($B109,#REF!,14,FALSE)))</f>
        <v>#REF!</v>
      </c>
      <c r="M109" s="59" t="e">
        <f>IF($B109="","",IF(ISNA(VLOOKUP($B109,#REF!,14,FALSE)),0,VLOOKUP($B109,#REF!,14,FALSE)))</f>
        <v>#REF!</v>
      </c>
      <c r="N109" s="59">
        <f>IF($B109="","",IF(ISNA(VLOOKUP($B109,'12'!$B$6:$S$158,14,FALSE)),0,VLOOKUP($B109,'12'!$B$6:$S$158,14,FALSE)))</f>
        <v>7</v>
      </c>
      <c r="O109" s="75" t="e">
        <f t="shared" si="2"/>
        <v>#REF!</v>
      </c>
    </row>
    <row r="110" spans="1:15" ht="12.75" hidden="1">
      <c r="A110" s="51">
        <f>A109+1</f>
        <v>9</v>
      </c>
      <c r="B110" s="72" t="s">
        <v>41</v>
      </c>
      <c r="C110" s="73" t="e">
        <f>IF($B110="","X",VLOOKUP($B110,#REF!,4,FALSE))</f>
        <v>#REF!</v>
      </c>
      <c r="D110" s="59" t="e">
        <f>IF($B110="","",IF(ISNA(VLOOKUP($B110,#REF!,14,FALSE)),0,VLOOKUP($B110,#REF!,14,FALSE)))</f>
        <v>#REF!</v>
      </c>
      <c r="E110" s="59" t="e">
        <f>IF($B110="","",IF(ISNA(VLOOKUP($B110,#REF!,14,FALSE)),0,VLOOKUP($B110,#REF!,14,FALSE)))</f>
        <v>#REF!</v>
      </c>
      <c r="F110" s="59" t="e">
        <f>IF($B110="","",IF(ISNA(VLOOKUP($B110,#REF!,14,FALSE)),0,VLOOKUP($B110,#REF!,14,FALSE)))</f>
        <v>#REF!</v>
      </c>
      <c r="G110" s="59" t="e">
        <f>IF($B110="","",IF(ISNA(VLOOKUP($B110,#REF!,14,FALSE)),0,VLOOKUP($B110,#REF!,14,FALSE)))</f>
        <v>#REF!</v>
      </c>
      <c r="H110" s="59" t="e">
        <f>IF($B110="","",IF(ISNA(VLOOKUP($B110,#REF!,14,FALSE)),0,VLOOKUP($B110,#REF!,14,FALSE)))</f>
        <v>#REF!</v>
      </c>
      <c r="I110" s="74" t="e">
        <f t="shared" si="1"/>
        <v>#REF!</v>
      </c>
      <c r="J110" s="59" t="e">
        <f>IF($B110="","",IF(ISNA(VLOOKUP($B110,#REF!,14,FALSE)),0,VLOOKUP($B110,#REF!,14,FALSE)))</f>
        <v>#REF!</v>
      </c>
      <c r="K110" s="59" t="e">
        <f>IF($B110="","",IF(ISNA(VLOOKUP($B110,#REF!,14,FALSE)),0,VLOOKUP($B110,#REF!,14,FALSE)))</f>
        <v>#REF!</v>
      </c>
      <c r="L110" s="59" t="e">
        <f>IF($B110="","",IF(ISNA(VLOOKUP($B110,#REF!,14,FALSE)),0,VLOOKUP($B110,#REF!,14,FALSE)))</f>
        <v>#REF!</v>
      </c>
      <c r="M110" s="59" t="e">
        <f>IF($B110="","",IF(ISNA(VLOOKUP($B110,#REF!,14,FALSE)),0,VLOOKUP($B110,#REF!,14,FALSE)))</f>
        <v>#REF!</v>
      </c>
      <c r="N110" s="59">
        <f>IF($B110="","",IF(ISNA(VLOOKUP($B110,'12'!$B$6:$S$158,14,FALSE)),0,VLOOKUP($B110,'12'!$B$6:$S$158,14,FALSE)))</f>
        <v>0</v>
      </c>
      <c r="O110" s="75" t="e">
        <f t="shared" si="2"/>
        <v>#REF!</v>
      </c>
    </row>
    <row r="111" spans="1:15" ht="12.75" hidden="1">
      <c r="A111" s="51">
        <f>A110+1</f>
        <v>10</v>
      </c>
      <c r="B111" s="72" t="s">
        <v>39</v>
      </c>
      <c r="C111" s="73" t="e">
        <f>IF($B111="","X",VLOOKUP($B111,#REF!,4,FALSE))</f>
        <v>#REF!</v>
      </c>
      <c r="D111" s="59" t="e">
        <f>IF($B111="","",IF(ISNA(VLOOKUP($B111,#REF!,14,FALSE)),0,VLOOKUP($B111,#REF!,14,FALSE)))</f>
        <v>#REF!</v>
      </c>
      <c r="E111" s="59" t="e">
        <f>IF($B111="","",IF(ISNA(VLOOKUP($B111,#REF!,14,FALSE)),0,VLOOKUP($B111,#REF!,14,FALSE)))</f>
        <v>#REF!</v>
      </c>
      <c r="F111" s="59" t="e">
        <f>IF($B111="","",IF(ISNA(VLOOKUP($B111,#REF!,14,FALSE)),0,VLOOKUP($B111,#REF!,14,FALSE)))</f>
        <v>#REF!</v>
      </c>
      <c r="G111" s="59" t="e">
        <f>IF($B111="","",IF(ISNA(VLOOKUP($B111,#REF!,14,FALSE)),0,VLOOKUP($B111,#REF!,14,FALSE)))</f>
        <v>#REF!</v>
      </c>
      <c r="H111" s="59" t="e">
        <f>IF($B111="","",IF(ISNA(VLOOKUP($B111,#REF!,14,FALSE)),0,VLOOKUP($B111,#REF!,14,FALSE)))</f>
        <v>#REF!</v>
      </c>
      <c r="I111" s="74" t="e">
        <f t="shared" si="1"/>
        <v>#REF!</v>
      </c>
      <c r="J111" s="59" t="e">
        <f>IF($B111="","",IF(ISNA(VLOOKUP($B111,#REF!,14,FALSE)),0,VLOOKUP($B111,#REF!,14,FALSE)))</f>
        <v>#REF!</v>
      </c>
      <c r="K111" s="59" t="e">
        <f>IF($B111="","",IF(ISNA(VLOOKUP($B111,#REF!,14,FALSE)),0,VLOOKUP($B111,#REF!,14,FALSE)))</f>
        <v>#REF!</v>
      </c>
      <c r="L111" s="59" t="e">
        <f>IF($B111="","",IF(ISNA(VLOOKUP($B111,#REF!,14,FALSE)),0,VLOOKUP($B111,#REF!,14,FALSE)))</f>
        <v>#REF!</v>
      </c>
      <c r="M111" s="59" t="e">
        <f>IF($B111="","",IF(ISNA(VLOOKUP($B111,#REF!,14,FALSE)),0,VLOOKUP($B111,#REF!,14,FALSE)))</f>
        <v>#REF!</v>
      </c>
      <c r="N111" s="59">
        <f>IF($B111="","",IF(ISNA(VLOOKUP($B111,'12'!$B$6:$S$158,14,FALSE)),0,VLOOKUP($B111,'12'!$B$6:$S$158,14,FALSE)))</f>
        <v>0</v>
      </c>
      <c r="O111" s="75" t="e">
        <f t="shared" si="2"/>
        <v>#REF!</v>
      </c>
    </row>
    <row r="112" spans="1:15" ht="12.75" hidden="1">
      <c r="A112" s="51">
        <f>A111+1</f>
        <v>11</v>
      </c>
      <c r="B112" s="72" t="s">
        <v>100</v>
      </c>
      <c r="C112" s="73" t="e">
        <f>IF($B112="","X",VLOOKUP($B112,#REF!,4,FALSE))</f>
        <v>#REF!</v>
      </c>
      <c r="D112" s="59" t="e">
        <f>IF($B112="","",IF(ISNA(VLOOKUP($B112,#REF!,14,FALSE)),0,VLOOKUP($B112,#REF!,14,FALSE)))</f>
        <v>#REF!</v>
      </c>
      <c r="E112" s="59" t="e">
        <f>IF($B112="","",IF(ISNA(VLOOKUP($B112,#REF!,14,FALSE)),0,VLOOKUP($B112,#REF!,14,FALSE)))</f>
        <v>#REF!</v>
      </c>
      <c r="F112" s="59" t="e">
        <f>IF($B112="","",IF(ISNA(VLOOKUP($B112,#REF!,14,FALSE)),0,VLOOKUP($B112,#REF!,14,FALSE)))</f>
        <v>#REF!</v>
      </c>
      <c r="G112" s="59" t="e">
        <f>IF($B112="","",IF(ISNA(VLOOKUP($B112,#REF!,14,FALSE)),0,VLOOKUP($B112,#REF!,14,FALSE)))</f>
        <v>#REF!</v>
      </c>
      <c r="H112" s="59" t="e">
        <f>IF($B112="","",IF(ISNA(VLOOKUP($B112,#REF!,14,FALSE)),0,VLOOKUP($B112,#REF!,14,FALSE)))</f>
        <v>#REF!</v>
      </c>
      <c r="I112" s="74" t="e">
        <f t="shared" si="1"/>
        <v>#REF!</v>
      </c>
      <c r="J112" s="59" t="e">
        <f>IF($B112="","",IF(ISNA(VLOOKUP($B112,#REF!,14,FALSE)),0,VLOOKUP($B112,#REF!,14,FALSE)))</f>
        <v>#REF!</v>
      </c>
      <c r="K112" s="59" t="e">
        <f>IF($B112="","",IF(ISNA(VLOOKUP($B112,#REF!,14,FALSE)),0,VLOOKUP($B112,#REF!,14,FALSE)))</f>
        <v>#REF!</v>
      </c>
      <c r="L112" s="59" t="e">
        <f>IF($B112="","",IF(ISNA(VLOOKUP($B112,#REF!,14,FALSE)),0,VLOOKUP($B112,#REF!,14,FALSE)))</f>
        <v>#REF!</v>
      </c>
      <c r="M112" s="59" t="e">
        <f>IF($B112="","",IF(ISNA(VLOOKUP($B112,#REF!,14,FALSE)),0,VLOOKUP($B112,#REF!,14,FALSE)))</f>
        <v>#REF!</v>
      </c>
      <c r="N112" s="59">
        <f>IF($B112="","",IF(ISNA(VLOOKUP($B112,'12'!$B$6:$S$158,14,FALSE)),0,VLOOKUP($B112,'12'!$B$6:$S$158,14,FALSE)))</f>
        <v>12</v>
      </c>
      <c r="O112" s="75" t="e">
        <f t="shared" si="2"/>
        <v>#REF!</v>
      </c>
    </row>
    <row r="113" spans="1:15" ht="12.75" hidden="1">
      <c r="A113" s="51">
        <f>A112+1</f>
        <v>12</v>
      </c>
      <c r="B113" s="72" t="s">
        <v>110</v>
      </c>
      <c r="C113" s="73" t="e">
        <f>IF($B113="","X",VLOOKUP($B113,#REF!,4,FALSE))</f>
        <v>#REF!</v>
      </c>
      <c r="D113" s="59" t="e">
        <f>IF($B113="","",IF(ISNA(VLOOKUP($B113,#REF!,14,FALSE)),0,VLOOKUP($B113,#REF!,14,FALSE)))</f>
        <v>#REF!</v>
      </c>
      <c r="E113" s="59" t="e">
        <f>IF($B113="","",IF(ISNA(VLOOKUP($B113,#REF!,14,FALSE)),0,VLOOKUP($B113,#REF!,14,FALSE)))</f>
        <v>#REF!</v>
      </c>
      <c r="F113" s="59" t="e">
        <f>IF($B113="","",IF(ISNA(VLOOKUP($B113,#REF!,14,FALSE)),0,VLOOKUP($B113,#REF!,14,FALSE)))</f>
        <v>#REF!</v>
      </c>
      <c r="G113" s="59" t="e">
        <f>IF($B113="","",IF(ISNA(VLOOKUP($B113,#REF!,14,FALSE)),0,VLOOKUP($B113,#REF!,14,FALSE)))</f>
        <v>#REF!</v>
      </c>
      <c r="H113" s="59" t="e">
        <f>IF($B113="","",IF(ISNA(VLOOKUP($B113,#REF!,14,FALSE)),0,VLOOKUP($B113,#REF!,14,FALSE)))</f>
        <v>#REF!</v>
      </c>
      <c r="I113" s="74" t="e">
        <f t="shared" si="1"/>
        <v>#REF!</v>
      </c>
      <c r="J113" s="59" t="e">
        <f>IF($B113="","",IF(ISNA(VLOOKUP($B113,#REF!,14,FALSE)),0,VLOOKUP($B113,#REF!,14,FALSE)))</f>
        <v>#REF!</v>
      </c>
      <c r="K113" s="59" t="e">
        <f>IF($B113="","",IF(ISNA(VLOOKUP($B113,#REF!,14,FALSE)),0,VLOOKUP($B113,#REF!,14,FALSE)))</f>
        <v>#REF!</v>
      </c>
      <c r="L113" s="59" t="e">
        <f>IF($B113="","",IF(ISNA(VLOOKUP($B113,#REF!,14,FALSE)),0,VLOOKUP($B113,#REF!,14,FALSE)))</f>
        <v>#REF!</v>
      </c>
      <c r="M113" s="59" t="e">
        <f>IF($B113="","",IF(ISNA(VLOOKUP($B113,#REF!,14,FALSE)),0,VLOOKUP($B113,#REF!,14,FALSE)))</f>
        <v>#REF!</v>
      </c>
      <c r="N113" s="59">
        <f>IF($B113="","",IF(ISNA(VLOOKUP($B113,'12'!$B$6:$S$158,14,FALSE)),0,VLOOKUP($B113,'12'!$B$6:$S$158,14,FALSE)))</f>
        <v>9</v>
      </c>
      <c r="O113" s="75" t="e">
        <f t="shared" si="2"/>
        <v>#REF!</v>
      </c>
    </row>
    <row r="114" spans="1:15" ht="12.75" hidden="1">
      <c r="A114" s="51">
        <f>A113+1</f>
        <v>13</v>
      </c>
      <c r="B114" s="72" t="s">
        <v>86</v>
      </c>
      <c r="C114" s="73" t="e">
        <f>IF($B114="","X",VLOOKUP($B114,#REF!,4,FALSE))</f>
        <v>#REF!</v>
      </c>
      <c r="D114" s="59" t="e">
        <f>IF($B114="","",IF(ISNA(VLOOKUP($B114,#REF!,14,FALSE)),0,VLOOKUP($B114,#REF!,14,FALSE)))</f>
        <v>#REF!</v>
      </c>
      <c r="E114" s="59" t="e">
        <f>IF($B114="","",IF(ISNA(VLOOKUP($B114,#REF!,14,FALSE)),0,VLOOKUP($B114,#REF!,14,FALSE)))</f>
        <v>#REF!</v>
      </c>
      <c r="F114" s="59" t="e">
        <f>IF($B114="","",IF(ISNA(VLOOKUP($B114,#REF!,14,FALSE)),0,VLOOKUP($B114,#REF!,14,FALSE)))</f>
        <v>#REF!</v>
      </c>
      <c r="G114" s="59" t="e">
        <f>IF($B114="","",IF(ISNA(VLOOKUP($B114,#REF!,14,FALSE)),0,VLOOKUP($B114,#REF!,14,FALSE)))</f>
        <v>#REF!</v>
      </c>
      <c r="H114" s="59" t="e">
        <f>IF($B114="","",IF(ISNA(VLOOKUP($B114,#REF!,14,FALSE)),0,VLOOKUP($B114,#REF!,14,FALSE)))</f>
        <v>#REF!</v>
      </c>
      <c r="I114" s="74" t="e">
        <f t="shared" si="1"/>
        <v>#REF!</v>
      </c>
      <c r="J114" s="59" t="e">
        <f>IF($B114="","",IF(ISNA(VLOOKUP($B114,#REF!,14,FALSE)),0,VLOOKUP($B114,#REF!,14,FALSE)))</f>
        <v>#REF!</v>
      </c>
      <c r="K114" s="59" t="e">
        <f>IF($B114="","",IF(ISNA(VLOOKUP($B114,#REF!,14,FALSE)),0,VLOOKUP($B114,#REF!,14,FALSE)))</f>
        <v>#REF!</v>
      </c>
      <c r="L114" s="59" t="e">
        <f>IF($B114="","",IF(ISNA(VLOOKUP($B114,#REF!,14,FALSE)),0,VLOOKUP($B114,#REF!,14,FALSE)))</f>
        <v>#REF!</v>
      </c>
      <c r="M114" s="59" t="e">
        <f>IF($B114="","",IF(ISNA(VLOOKUP($B114,#REF!,14,FALSE)),0,VLOOKUP($B114,#REF!,14,FALSE)))</f>
        <v>#REF!</v>
      </c>
      <c r="N114" s="59">
        <f>IF($B114="","",IF(ISNA(VLOOKUP($B114,'12'!$B$6:$S$158,14,FALSE)),0,VLOOKUP($B114,'12'!$B$6:$S$158,14,FALSE)))</f>
        <v>4</v>
      </c>
      <c r="O114" s="75" t="e">
        <f t="shared" si="2"/>
        <v>#REF!</v>
      </c>
    </row>
    <row r="115" spans="1:15" ht="12.75" hidden="1">
      <c r="A115" s="51">
        <f>A114+1</f>
        <v>14</v>
      </c>
      <c r="B115" s="72" t="s">
        <v>72</v>
      </c>
      <c r="C115" s="73" t="e">
        <f>IF($B115="","X",VLOOKUP($B115,#REF!,4,FALSE))</f>
        <v>#REF!</v>
      </c>
      <c r="D115" s="59" t="e">
        <f>IF($B115="","",IF(ISNA(VLOOKUP($B115,#REF!,14,FALSE)),0,VLOOKUP($B115,#REF!,14,FALSE)))</f>
        <v>#REF!</v>
      </c>
      <c r="E115" s="59" t="e">
        <f>IF($B115="","",IF(ISNA(VLOOKUP($B115,#REF!,14,FALSE)),0,VLOOKUP($B115,#REF!,14,FALSE)))</f>
        <v>#REF!</v>
      </c>
      <c r="F115" s="59" t="e">
        <f>IF($B115="","",IF(ISNA(VLOOKUP($B115,#REF!,14,FALSE)),0,VLOOKUP($B115,#REF!,14,FALSE)))</f>
        <v>#REF!</v>
      </c>
      <c r="G115" s="59" t="e">
        <f>IF($B115="","",IF(ISNA(VLOOKUP($B115,#REF!,14,FALSE)),0,VLOOKUP($B115,#REF!,14,FALSE)))</f>
        <v>#REF!</v>
      </c>
      <c r="H115" s="59" t="e">
        <f>IF($B115="","",IF(ISNA(VLOOKUP($B115,#REF!,14,FALSE)),0,VLOOKUP($B115,#REF!,14,FALSE)))</f>
        <v>#REF!</v>
      </c>
      <c r="I115" s="74" t="e">
        <f t="shared" si="1"/>
        <v>#REF!</v>
      </c>
      <c r="J115" s="59" t="e">
        <f>IF($B115="","",IF(ISNA(VLOOKUP($B115,#REF!,14,FALSE)),0,VLOOKUP($B115,#REF!,14,FALSE)))</f>
        <v>#REF!</v>
      </c>
      <c r="K115" s="59" t="e">
        <f>IF($B115="","",IF(ISNA(VLOOKUP($B115,#REF!,14,FALSE)),0,VLOOKUP($B115,#REF!,14,FALSE)))</f>
        <v>#REF!</v>
      </c>
      <c r="L115" s="59" t="e">
        <f>IF($B115="","",IF(ISNA(VLOOKUP($B115,#REF!,14,FALSE)),0,VLOOKUP($B115,#REF!,14,FALSE)))</f>
        <v>#REF!</v>
      </c>
      <c r="M115" s="59" t="e">
        <f>IF($B115="","",IF(ISNA(VLOOKUP($B115,#REF!,14,FALSE)),0,VLOOKUP($B115,#REF!,14,FALSE)))</f>
        <v>#REF!</v>
      </c>
      <c r="N115" s="59">
        <f>IF($B115="","",IF(ISNA(VLOOKUP($B115,'12'!$B$6:$S$158,14,FALSE)),0,VLOOKUP($B115,'12'!$B$6:$S$158,14,FALSE)))</f>
        <v>0</v>
      </c>
      <c r="O115" s="75" t="e">
        <f t="shared" si="2"/>
        <v>#REF!</v>
      </c>
    </row>
    <row r="116" spans="1:15" ht="12.75" hidden="1">
      <c r="A116" s="51">
        <f>A115+1</f>
        <v>15</v>
      </c>
      <c r="B116" s="72" t="s">
        <v>118</v>
      </c>
      <c r="C116" s="73" t="e">
        <f>IF($B116="","X",VLOOKUP($B116,#REF!,4,FALSE))</f>
        <v>#REF!</v>
      </c>
      <c r="D116" s="59" t="e">
        <f>IF($B116="","",IF(ISNA(VLOOKUP($B116,#REF!,14,FALSE)),0,VLOOKUP($B116,#REF!,14,FALSE)))</f>
        <v>#REF!</v>
      </c>
      <c r="E116" s="59" t="e">
        <f>IF($B116="","",IF(ISNA(VLOOKUP($B116,#REF!,14,FALSE)),0,VLOOKUP($B116,#REF!,14,FALSE)))</f>
        <v>#REF!</v>
      </c>
      <c r="F116" s="59" t="e">
        <f>IF($B116="","",IF(ISNA(VLOOKUP($B116,#REF!,14,FALSE)),0,VLOOKUP($B116,#REF!,14,FALSE)))</f>
        <v>#REF!</v>
      </c>
      <c r="G116" s="59" t="e">
        <f>IF($B116="","",IF(ISNA(VLOOKUP($B116,#REF!,14,FALSE)),0,VLOOKUP($B116,#REF!,14,FALSE)))</f>
        <v>#REF!</v>
      </c>
      <c r="H116" s="59" t="e">
        <f>IF($B116="","",IF(ISNA(VLOOKUP($B116,#REF!,14,FALSE)),0,VLOOKUP($B116,#REF!,14,FALSE)))</f>
        <v>#REF!</v>
      </c>
      <c r="I116" s="74" t="e">
        <f t="shared" si="1"/>
        <v>#REF!</v>
      </c>
      <c r="J116" s="59" t="e">
        <f>IF($B116="","",IF(ISNA(VLOOKUP($B116,#REF!,14,FALSE)),0,VLOOKUP($B116,#REF!,14,FALSE)))</f>
        <v>#REF!</v>
      </c>
      <c r="K116" s="59" t="e">
        <f>IF($B116="","",IF(ISNA(VLOOKUP($B116,#REF!,14,FALSE)),0,VLOOKUP($B116,#REF!,14,FALSE)))</f>
        <v>#REF!</v>
      </c>
      <c r="L116" s="59" t="e">
        <f>IF($B116="","",IF(ISNA(VLOOKUP($B116,#REF!,14,FALSE)),0,VLOOKUP($B116,#REF!,14,FALSE)))</f>
        <v>#REF!</v>
      </c>
      <c r="M116" s="59" t="e">
        <f>IF($B116="","",IF(ISNA(VLOOKUP($B116,#REF!,14,FALSE)),0,VLOOKUP($B116,#REF!,14,FALSE)))</f>
        <v>#REF!</v>
      </c>
      <c r="N116" s="59">
        <f>IF($B116="","",IF(ISNA(VLOOKUP($B116,'12'!$B$6:$S$158,14,FALSE)),0,VLOOKUP($B116,'12'!$B$6:$S$158,14,FALSE)))</f>
        <v>0</v>
      </c>
      <c r="O116" s="75" t="e">
        <f t="shared" si="2"/>
        <v>#REF!</v>
      </c>
    </row>
    <row r="117" spans="1:15" ht="12.75" hidden="1">
      <c r="A117" s="51">
        <f>A116+1</f>
        <v>16</v>
      </c>
      <c r="B117" s="72" t="s">
        <v>119</v>
      </c>
      <c r="C117" s="73" t="e">
        <f>IF($B117="","X",VLOOKUP($B117,#REF!,4,FALSE))</f>
        <v>#REF!</v>
      </c>
      <c r="D117" s="59" t="e">
        <f>IF($B117="","",IF(ISNA(VLOOKUP($B117,#REF!,14,FALSE)),0,VLOOKUP($B117,#REF!,14,FALSE)))</f>
        <v>#REF!</v>
      </c>
      <c r="E117" s="59" t="e">
        <f>IF($B117="","",IF(ISNA(VLOOKUP($B117,#REF!,14,FALSE)),0,VLOOKUP($B117,#REF!,14,FALSE)))</f>
        <v>#REF!</v>
      </c>
      <c r="F117" s="59" t="e">
        <f>IF($B117="","",IF(ISNA(VLOOKUP($B117,#REF!,14,FALSE)),0,VLOOKUP($B117,#REF!,14,FALSE)))</f>
        <v>#REF!</v>
      </c>
      <c r="G117" s="59" t="e">
        <f>IF($B117="","",IF(ISNA(VLOOKUP($B117,#REF!,14,FALSE)),0,VLOOKUP($B117,#REF!,14,FALSE)))</f>
        <v>#REF!</v>
      </c>
      <c r="H117" s="59" t="e">
        <f>IF($B117="","",IF(ISNA(VLOOKUP($B117,#REF!,14,FALSE)),0,VLOOKUP($B117,#REF!,14,FALSE)))</f>
        <v>#REF!</v>
      </c>
      <c r="I117" s="74" t="e">
        <f t="shared" si="1"/>
        <v>#REF!</v>
      </c>
      <c r="J117" s="59" t="e">
        <f>IF($B117="","",IF(ISNA(VLOOKUP($B117,#REF!,14,FALSE)),0,VLOOKUP($B117,#REF!,14,FALSE)))</f>
        <v>#REF!</v>
      </c>
      <c r="K117" s="59" t="e">
        <f>IF($B117="","",IF(ISNA(VLOOKUP($B117,#REF!,14,FALSE)),0,VLOOKUP($B117,#REF!,14,FALSE)))</f>
        <v>#REF!</v>
      </c>
      <c r="L117" s="59" t="e">
        <f>IF($B117="","",IF(ISNA(VLOOKUP($B117,#REF!,14,FALSE)),0,VLOOKUP($B117,#REF!,14,FALSE)))</f>
        <v>#REF!</v>
      </c>
      <c r="M117" s="59" t="e">
        <f>IF($B117="","",IF(ISNA(VLOOKUP($B117,#REF!,14,FALSE)),0,VLOOKUP($B117,#REF!,14,FALSE)))</f>
        <v>#REF!</v>
      </c>
      <c r="N117" s="59">
        <f>IF($B117="","",IF(ISNA(VLOOKUP($B117,'12'!$B$6:$S$158,14,FALSE)),0,VLOOKUP($B117,'12'!$B$6:$S$158,14,FALSE)))</f>
        <v>6</v>
      </c>
      <c r="O117" s="75" t="e">
        <f t="shared" si="2"/>
        <v>#REF!</v>
      </c>
    </row>
    <row r="118" spans="1:15" ht="12.75" hidden="1">
      <c r="A118" s="51">
        <f>A117+1</f>
        <v>17</v>
      </c>
      <c r="B118" s="72" t="s">
        <v>40</v>
      </c>
      <c r="C118" s="73" t="e">
        <f>IF($B118="","X",VLOOKUP($B118,#REF!,4,FALSE))</f>
        <v>#REF!</v>
      </c>
      <c r="D118" s="59" t="e">
        <f>IF($B118="","",IF(ISNA(VLOOKUP($B118,#REF!,14,FALSE)),0,VLOOKUP($B118,#REF!,14,FALSE)))</f>
        <v>#REF!</v>
      </c>
      <c r="E118" s="59" t="e">
        <f>IF($B118="","",IF(ISNA(VLOOKUP($B118,#REF!,14,FALSE)),0,VLOOKUP($B118,#REF!,14,FALSE)))</f>
        <v>#REF!</v>
      </c>
      <c r="F118" s="59" t="e">
        <f>IF($B118="","",IF(ISNA(VLOOKUP($B118,#REF!,14,FALSE)),0,VLOOKUP($B118,#REF!,14,FALSE)))</f>
        <v>#REF!</v>
      </c>
      <c r="G118" s="59" t="e">
        <f>IF($B118="","",IF(ISNA(VLOOKUP($B118,#REF!,14,FALSE)),0,VLOOKUP($B118,#REF!,14,FALSE)))</f>
        <v>#REF!</v>
      </c>
      <c r="H118" s="59" t="e">
        <f>IF($B118="","",IF(ISNA(VLOOKUP($B118,#REF!,14,FALSE)),0,VLOOKUP($B118,#REF!,14,FALSE)))</f>
        <v>#REF!</v>
      </c>
      <c r="I118" s="74" t="e">
        <f t="shared" si="1"/>
        <v>#REF!</v>
      </c>
      <c r="J118" s="59" t="e">
        <f>IF($B118="","",IF(ISNA(VLOOKUP($B118,#REF!,14,FALSE)),0,VLOOKUP($B118,#REF!,14,FALSE)))</f>
        <v>#REF!</v>
      </c>
      <c r="K118" s="59" t="e">
        <f>IF($B118="","",IF(ISNA(VLOOKUP($B118,#REF!,14,FALSE)),0,VLOOKUP($B118,#REF!,14,FALSE)))</f>
        <v>#REF!</v>
      </c>
      <c r="L118" s="59" t="e">
        <f>IF($B118="","",IF(ISNA(VLOOKUP($B118,#REF!,14,FALSE)),0,VLOOKUP($B118,#REF!,14,FALSE)))</f>
        <v>#REF!</v>
      </c>
      <c r="M118" s="59" t="e">
        <f>IF($B118="","",IF(ISNA(VLOOKUP($B118,#REF!,14,FALSE)),0,VLOOKUP($B118,#REF!,14,FALSE)))</f>
        <v>#REF!</v>
      </c>
      <c r="N118" s="59">
        <f>IF($B118="","",IF(ISNA(VLOOKUP($B118,'12'!$B$6:$S$158,14,FALSE)),0,VLOOKUP($B118,'12'!$B$6:$S$158,14,FALSE)))</f>
        <v>0</v>
      </c>
      <c r="O118" s="75" t="e">
        <f t="shared" si="2"/>
        <v>#REF!</v>
      </c>
    </row>
    <row r="119" spans="1:15" ht="12.75" hidden="1">
      <c r="A119" s="51">
        <f>A118+1</f>
        <v>18</v>
      </c>
      <c r="B119" s="72" t="s">
        <v>117</v>
      </c>
      <c r="C119" s="73" t="e">
        <f>IF($B119="","X",VLOOKUP($B119,#REF!,4,FALSE))</f>
        <v>#REF!</v>
      </c>
      <c r="D119" s="59" t="e">
        <f>IF($B119="","",IF(ISNA(VLOOKUP($B119,#REF!,14,FALSE)),0,VLOOKUP($B119,#REF!,14,FALSE)))</f>
        <v>#REF!</v>
      </c>
      <c r="E119" s="59" t="e">
        <f>IF($B119="","",IF(ISNA(VLOOKUP($B119,#REF!,14,FALSE)),0,VLOOKUP($B119,#REF!,14,FALSE)))</f>
        <v>#REF!</v>
      </c>
      <c r="F119" s="59" t="e">
        <f>IF($B119="","",IF(ISNA(VLOOKUP($B119,#REF!,14,FALSE)),0,VLOOKUP($B119,#REF!,14,FALSE)))</f>
        <v>#REF!</v>
      </c>
      <c r="G119" s="59" t="e">
        <f>IF($B119="","",IF(ISNA(VLOOKUP($B119,#REF!,14,FALSE)),0,VLOOKUP($B119,#REF!,14,FALSE)))</f>
        <v>#REF!</v>
      </c>
      <c r="H119" s="59" t="e">
        <f>IF($B119="","",IF(ISNA(VLOOKUP($B119,#REF!,14,FALSE)),0,VLOOKUP($B119,#REF!,14,FALSE)))</f>
        <v>#REF!</v>
      </c>
      <c r="I119" s="74" t="e">
        <f t="shared" si="1"/>
        <v>#REF!</v>
      </c>
      <c r="J119" s="59" t="e">
        <f>IF($B119="","",IF(ISNA(VLOOKUP($B119,#REF!,14,FALSE)),0,VLOOKUP($B119,#REF!,14,FALSE)))</f>
        <v>#REF!</v>
      </c>
      <c r="K119" s="59" t="e">
        <f>IF($B119="","",IF(ISNA(VLOOKUP($B119,#REF!,14,FALSE)),0,VLOOKUP($B119,#REF!,14,FALSE)))</f>
        <v>#REF!</v>
      </c>
      <c r="L119" s="59" t="e">
        <f>IF($B119="","",IF(ISNA(VLOOKUP($B119,#REF!,14,FALSE)),0,VLOOKUP($B119,#REF!,14,FALSE)))</f>
        <v>#REF!</v>
      </c>
      <c r="M119" s="59" t="e">
        <f>IF($B119="","",IF(ISNA(VLOOKUP($B119,#REF!,14,FALSE)),0,VLOOKUP($B119,#REF!,14,FALSE)))</f>
        <v>#REF!</v>
      </c>
      <c r="N119" s="59">
        <f>IF($B119="","",IF(ISNA(VLOOKUP($B119,'12'!$B$6:$S$158,14,FALSE)),0,VLOOKUP($B119,'12'!$B$6:$S$158,14,FALSE)))</f>
        <v>5</v>
      </c>
      <c r="O119" s="75" t="e">
        <f t="shared" si="2"/>
        <v>#REF!</v>
      </c>
    </row>
    <row r="120" spans="1:15" ht="13.5" hidden="1" thickBot="1">
      <c r="A120" s="52">
        <f>A119+1</f>
        <v>19</v>
      </c>
      <c r="B120" s="76" t="s">
        <v>96</v>
      </c>
      <c r="C120" s="77" t="e">
        <f>IF($B120="","X",VLOOKUP($B120,#REF!,4,FALSE))</f>
        <v>#REF!</v>
      </c>
      <c r="D120" s="78" t="e">
        <f>IF($B120="","",IF(ISNA(VLOOKUP($B120,#REF!,14,FALSE)),0,VLOOKUP($B120,#REF!,14,FALSE)))</f>
        <v>#REF!</v>
      </c>
      <c r="E120" s="78" t="e">
        <f>IF($B120="","",IF(ISNA(VLOOKUP($B120,#REF!,14,FALSE)),0,VLOOKUP($B120,#REF!,14,FALSE)))</f>
        <v>#REF!</v>
      </c>
      <c r="F120" s="78" t="e">
        <f>IF($B120="","",IF(ISNA(VLOOKUP($B120,#REF!,14,FALSE)),0,VLOOKUP($B120,#REF!,14,FALSE)))</f>
        <v>#REF!</v>
      </c>
      <c r="G120" s="78" t="e">
        <f>IF($B120="","",IF(ISNA(VLOOKUP($B120,#REF!,14,FALSE)),0,VLOOKUP($B120,#REF!,14,FALSE)))</f>
        <v>#REF!</v>
      </c>
      <c r="H120" s="78" t="e">
        <f>IF($B120="","",IF(ISNA(VLOOKUP($B120,#REF!,14,FALSE)),0,VLOOKUP($B120,#REF!,14,FALSE)))</f>
        <v>#REF!</v>
      </c>
      <c r="I120" s="79" t="e">
        <f t="shared" si="1"/>
        <v>#REF!</v>
      </c>
      <c r="J120" s="78" t="e">
        <f>IF($B120="","",IF(ISNA(VLOOKUP($B120,#REF!,14,FALSE)),0,VLOOKUP($B120,#REF!,14,FALSE)))</f>
        <v>#REF!</v>
      </c>
      <c r="K120" s="78" t="e">
        <f>IF($B120="","",IF(ISNA(VLOOKUP($B120,#REF!,14,FALSE)),0,VLOOKUP($B120,#REF!,14,FALSE)))</f>
        <v>#REF!</v>
      </c>
      <c r="L120" s="78" t="e">
        <f>IF($B120="","",IF(ISNA(VLOOKUP($B120,#REF!,14,FALSE)),0,VLOOKUP($B120,#REF!,14,FALSE)))</f>
        <v>#REF!</v>
      </c>
      <c r="M120" s="78" t="e">
        <f>IF($B120="","",IF(ISNA(VLOOKUP($B120,#REF!,14,FALSE)),0,VLOOKUP($B120,#REF!,14,FALSE)))</f>
        <v>#REF!</v>
      </c>
      <c r="N120" s="78">
        <f>IF($B120="","",IF(ISNA(VLOOKUP($B120,'12'!$B$6:$S$158,14,FALSE)),0,VLOOKUP($B120,'12'!$B$6:$S$158,14,FALSE)))</f>
        <v>0</v>
      </c>
      <c r="O120" s="80" t="e">
        <f t="shared" si="2"/>
        <v>#REF!</v>
      </c>
    </row>
  </sheetData>
  <sheetProtection/>
  <mergeCells count="1">
    <mergeCell ref="A3:O3"/>
  </mergeCells>
  <conditionalFormatting sqref="O53:O100 O5:O51 O102:O120">
    <cfRule type="cellIs" priority="1" dxfId="14" operator="equal" stopIfTrue="1">
      <formula>0</formula>
    </cfRule>
  </conditionalFormatting>
  <conditionalFormatting sqref="D5:E51 G53:H100 J5:N51 G5:H51 D53:E100 J53:N100 G104:H120 J102:N120 D104:E120 D102:H103">
    <cfRule type="cellIs" priority="2" dxfId="15" operator="equal" stopIfTrue="1">
      <formula>0</formula>
    </cfRule>
  </conditionalFormatting>
  <conditionalFormatting sqref="F53:F100 F5:F51 F104:F120">
    <cfRule type="cellIs" priority="3" dxfId="15" operator="lessThan" stopIfTrue="1">
      <formula>1</formula>
    </cfRule>
  </conditionalFormatting>
  <conditionalFormatting sqref="C5:C51 C53:C100 C102:C120">
    <cfRule type="cellIs" priority="4" dxfId="14" operator="equal" stopIfTrue="1">
      <formula>"X"</formula>
    </cfRule>
  </conditionalFormatting>
  <dataValidations count="1">
    <dataValidation errorStyle="warning" allowBlank="1" showInputMessage="1" showErrorMessage="1" sqref="B53:B100 B102:B120 B5:B51"/>
  </dataValidations>
  <printOptions horizontalCentered="1" verticalCentered="1"/>
  <pageMargins left="0.2755905511811024" right="0.15748031496062992" top="0.2362204724409449" bottom="0.2362204724409449" header="0.5118110236220472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ČNZP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petr.heligr</dc:creator>
  <cp:keywords/>
  <dc:description/>
  <cp:lastModifiedBy>Milan</cp:lastModifiedBy>
  <cp:lastPrinted>2014-12-13T15:14:38Z</cp:lastPrinted>
  <dcterms:created xsi:type="dcterms:W3CDTF">2011-01-13T12:35:01Z</dcterms:created>
  <dcterms:modified xsi:type="dcterms:W3CDTF">2014-12-15T06:50:12Z</dcterms:modified>
  <cp:category/>
  <cp:version/>
  <cp:contentType/>
  <cp:contentStatus/>
</cp:coreProperties>
</file>